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E280" i="9"/>
  <c r="B280" i="9" s="1"/>
  <c r="H279" i="9"/>
  <c r="G279" i="9"/>
  <c r="F279" i="9"/>
  <c r="F278" i="9"/>
  <c r="F277" i="9"/>
  <c r="F276" i="9"/>
  <c r="F275" i="9"/>
  <c r="L274" i="9"/>
  <c r="F274" i="9" s="1"/>
  <c r="H274" i="9"/>
  <c r="I273" i="9"/>
  <c r="H273" i="9"/>
  <c r="F273" i="9"/>
  <c r="E272" i="9"/>
  <c r="M271" i="9"/>
  <c r="L271" i="9"/>
  <c r="F271" i="9" s="1"/>
  <c r="B271" i="9" s="1"/>
  <c r="E271" i="9"/>
  <c r="M270" i="9"/>
  <c r="L270" i="9"/>
  <c r="E270" i="9"/>
  <c r="M269" i="9"/>
  <c r="F269" i="9" s="1"/>
  <c r="L269" i="9"/>
  <c r="E269" i="9"/>
  <c r="B269" i="9" s="1"/>
  <c r="M268" i="9"/>
  <c r="L268" i="9"/>
  <c r="F268" i="9"/>
  <c r="E268" i="9"/>
  <c r="B268" i="9" s="1"/>
  <c r="M267" i="9"/>
  <c r="L267" i="9"/>
  <c r="F267" i="9" s="1"/>
  <c r="B267" i="9" s="1"/>
  <c r="E267" i="9"/>
  <c r="M266" i="9"/>
  <c r="L266" i="9"/>
  <c r="E266" i="9"/>
  <c r="M265" i="9"/>
  <c r="L265" i="9"/>
  <c r="F265" i="9"/>
  <c r="B265" i="9" s="1"/>
  <c r="E265" i="9"/>
  <c r="M264" i="9"/>
  <c r="L264" i="9"/>
  <c r="F264" i="9" s="1"/>
  <c r="E264" i="9"/>
  <c r="M263" i="9"/>
  <c r="L263" i="9"/>
  <c r="F263" i="9" s="1"/>
  <c r="B263" i="9" s="1"/>
  <c r="E263" i="9"/>
  <c r="M262" i="9"/>
  <c r="L262" i="9"/>
  <c r="E262" i="9"/>
  <c r="M261" i="9"/>
  <c r="F261" i="9" s="1"/>
  <c r="B261" i="9" s="1"/>
  <c r="L261" i="9"/>
  <c r="E261" i="9"/>
  <c r="M260" i="9"/>
  <c r="L260" i="9"/>
  <c r="F260" i="9" s="1"/>
  <c r="E260" i="9"/>
  <c r="M259" i="9"/>
  <c r="L259" i="9"/>
  <c r="F259" i="9" s="1"/>
  <c r="B259" i="9" s="1"/>
  <c r="E259" i="9"/>
  <c r="M258" i="9"/>
  <c r="L258" i="9"/>
  <c r="E258" i="9"/>
  <c r="M257" i="9"/>
  <c r="L257" i="9"/>
  <c r="F257" i="9"/>
  <c r="B257" i="9" s="1"/>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L249" i="9"/>
  <c r="F249" i="9"/>
  <c r="B249" i="9" s="1"/>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L233" i="9"/>
  <c r="F233" i="9"/>
  <c r="E233" i="9"/>
  <c r="B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G225" i="9"/>
  <c r="F225" i="9"/>
  <c r="M224" i="9"/>
  <c r="L224" i="9"/>
  <c r="F224" i="9" s="1"/>
  <c r="E224" i="9"/>
  <c r="M223" i="9"/>
  <c r="L223" i="9"/>
  <c r="F223" i="9" s="1"/>
  <c r="B223" i="9" s="1"/>
  <c r="E223" i="9"/>
  <c r="M222" i="9"/>
  <c r="L222" i="9"/>
  <c r="E222" i="9"/>
  <c r="M221" i="9"/>
  <c r="L221" i="9"/>
  <c r="F221" i="9"/>
  <c r="B221" i="9" s="1"/>
  <c r="E221" i="9"/>
  <c r="M220" i="9"/>
  <c r="L220" i="9"/>
  <c r="E220" i="9"/>
  <c r="M219" i="9"/>
  <c r="L219" i="9"/>
  <c r="E219" i="9"/>
  <c r="M218" i="9"/>
  <c r="L218" i="9"/>
  <c r="E218" i="9"/>
  <c r="M217" i="9"/>
  <c r="F217" i="9" s="1"/>
  <c r="B217" i="9" s="1"/>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G125" i="9"/>
  <c r="F125" i="9"/>
  <c r="E125" i="9"/>
  <c r="B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G58" i="9"/>
  <c r="F58" i="9"/>
  <c r="E58" i="9"/>
  <c r="B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E45" i="9"/>
  <c r="B45" i="9" s="1"/>
  <c r="H44" i="9"/>
  <c r="G44" i="9"/>
  <c r="F44" i="9"/>
  <c r="H43" i="9"/>
  <c r="G43" i="9"/>
  <c r="E43" i="9" s="1"/>
  <c r="B43" i="9" s="1"/>
  <c r="F43" i="9"/>
  <c r="H42" i="9"/>
  <c r="G42" i="9"/>
  <c r="F42" i="9"/>
  <c r="H41" i="9"/>
  <c r="G41" i="9"/>
  <c r="F41" i="9"/>
  <c r="E41" i="9"/>
  <c r="B41" i="9" s="1"/>
  <c r="H40" i="9"/>
  <c r="G40" i="9"/>
  <c r="F40" i="9"/>
  <c r="H39" i="9"/>
  <c r="G39" i="9"/>
  <c r="F39" i="9"/>
  <c r="H38" i="9"/>
  <c r="E38" i="9" s="1"/>
  <c r="B38" i="9" s="1"/>
  <c r="G38" i="9"/>
  <c r="F38" i="9"/>
  <c r="H37" i="9"/>
  <c r="G37" i="9"/>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G30" i="9"/>
  <c r="F30" i="9"/>
  <c r="H29" i="9"/>
  <c r="G29" i="9"/>
  <c r="F29" i="9"/>
  <c r="H28" i="9"/>
  <c r="G28" i="9"/>
  <c r="E28" i="9" s="1"/>
  <c r="B28" i="9" s="1"/>
  <c r="F28" i="9"/>
  <c r="H27" i="9"/>
  <c r="G27" i="9"/>
  <c r="F27" i="9"/>
  <c r="E27" i="9"/>
  <c r="B27" i="9" s="1"/>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I3" i="9"/>
  <c r="H3" i="9"/>
  <c r="G3" i="9"/>
  <c r="D101" i="8"/>
  <c r="D95" i="8"/>
  <c r="D90" i="8"/>
  <c r="D85" i="8"/>
  <c r="D80" i="8"/>
  <c r="D75" i="8"/>
  <c r="D70" i="8"/>
  <c r="D65" i="8"/>
  <c r="D60" i="8"/>
  <c r="D55" i="8"/>
  <c r="D50" i="8"/>
  <c r="C1525" i="1" s="1"/>
  <c r="D44" i="8"/>
  <c r="D36" i="8"/>
  <c r="D26" i="8"/>
  <c r="D24" i="8" s="1"/>
  <c r="C1499" i="1" s="1"/>
  <c r="D18" i="8"/>
  <c r="D8" i="8"/>
  <c r="D6" i="8" s="1"/>
  <c r="C1481" i="1" s="1"/>
  <c r="E44" i="7"/>
  <c r="D44" i="7"/>
  <c r="E39" i="7"/>
  <c r="D39" i="7"/>
  <c r="D38" i="7" s="1"/>
  <c r="E38" i="7"/>
  <c r="E30" i="7"/>
  <c r="D30" i="7"/>
  <c r="E23" i="7"/>
  <c r="D23" i="7"/>
  <c r="E22" i="7"/>
  <c r="I30" i="3" s="1"/>
  <c r="D22" i="7"/>
  <c r="D5" i="7" s="1"/>
  <c r="E14" i="7"/>
  <c r="D14" i="7"/>
  <c r="E7" i="7"/>
  <c r="E6" i="7" s="1"/>
  <c r="E5" i="7" s="1"/>
  <c r="I29" i="3"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D246" i="5"/>
  <c r="D245" i="5"/>
  <c r="F245" i="5" s="1"/>
  <c r="F244" i="5"/>
  <c r="F243" i="5"/>
  <c r="F242" i="5"/>
  <c r="E242" i="5"/>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291" i="9" s="1"/>
  <c r="D198" i="5"/>
  <c r="F197" i="5"/>
  <c r="F196" i="5"/>
  <c r="F195" i="5"/>
  <c r="F194" i="5"/>
  <c r="F193" i="5"/>
  <c r="F192" i="5"/>
  <c r="F191" i="5"/>
  <c r="E191" i="5"/>
  <c r="D191" i="5"/>
  <c r="D190" i="5" s="1"/>
  <c r="F189" i="5"/>
  <c r="F188" i="5"/>
  <c r="F187" i="5"/>
  <c r="F186" i="5"/>
  <c r="F185" i="5"/>
  <c r="F184" i="5"/>
  <c r="F183" i="5"/>
  <c r="F182" i="5"/>
  <c r="F181" i="5"/>
  <c r="F180" i="5"/>
  <c r="E180" i="5"/>
  <c r="E177" i="5" s="1"/>
  <c r="H289" i="9" s="1"/>
  <c r="D180" i="5"/>
  <c r="F179" i="5"/>
  <c r="F178"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2" i="1" s="1"/>
  <c r="D417" i="4"/>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D140" i="4"/>
  <c r="E139" i="4"/>
  <c r="D135" i="1" s="1"/>
  <c r="G135" i="1" s="1"/>
  <c r="D139" i="4"/>
  <c r="F138" i="4"/>
  <c r="F137" i="4"/>
  <c r="F136" i="4"/>
  <c r="F135" i="4"/>
  <c r="E134" i="4"/>
  <c r="E133" i="4" s="1"/>
  <c r="D134" i="4"/>
  <c r="F132" i="4"/>
  <c r="F131" i="4"/>
  <c r="F130" i="4"/>
  <c r="F129" i="4"/>
  <c r="F128" i="4"/>
  <c r="E128" i="4"/>
  <c r="D128" i="4"/>
  <c r="F127" i="4"/>
  <c r="F126" i="4"/>
  <c r="E125" i="4"/>
  <c r="D125" i="4"/>
  <c r="F125" i="4" s="1"/>
  <c r="E124" i="4"/>
  <c r="D120" i="1" s="1"/>
  <c r="F123" i="4"/>
  <c r="F122" i="4"/>
  <c r="F121" i="4"/>
  <c r="E120" i="4"/>
  <c r="D120" i="4"/>
  <c r="F120" i="4" s="1"/>
  <c r="F119" i="4"/>
  <c r="F118" i="4"/>
  <c r="F117" i="4"/>
  <c r="F116" i="4"/>
  <c r="F115" i="4"/>
  <c r="F114" i="4"/>
  <c r="F113" i="4"/>
  <c r="F112" i="4"/>
  <c r="E112" i="4"/>
  <c r="D112" i="4"/>
  <c r="F111" i="4"/>
  <c r="F110" i="4"/>
  <c r="F109" i="4"/>
  <c r="F108" i="4"/>
  <c r="F107" i="4"/>
  <c r="E107" i="4"/>
  <c r="E106" i="4" s="1"/>
  <c r="D102" i="1" s="1"/>
  <c r="G102"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3" i="1" s="1"/>
  <c r="D77" i="4"/>
  <c r="C73" i="1"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C1573" i="1"/>
  <c r="H1572" i="1"/>
  <c r="G1572" i="1"/>
  <c r="C1572" i="1"/>
  <c r="H1571" i="1"/>
  <c r="G1571" i="1"/>
  <c r="C1571" i="1"/>
  <c r="C1570" i="1"/>
  <c r="C1569" i="1"/>
  <c r="H1568" i="1"/>
  <c r="C1568" i="1"/>
  <c r="G1568" i="1" s="1"/>
  <c r="H1567" i="1"/>
  <c r="C1567" i="1"/>
  <c r="G1567" i="1" s="1"/>
  <c r="C1566" i="1"/>
  <c r="H1566" i="1" s="1"/>
  <c r="C1565" i="1"/>
  <c r="C1564" i="1"/>
  <c r="H1564" i="1" s="1"/>
  <c r="C1563" i="1"/>
  <c r="H1563" i="1" s="1"/>
  <c r="C1562" i="1"/>
  <c r="H1562" i="1" s="1"/>
  <c r="C1561" i="1"/>
  <c r="C1560" i="1"/>
  <c r="H1560" i="1" s="1"/>
  <c r="H1559" i="1"/>
  <c r="G1559" i="1"/>
  <c r="C1559" i="1"/>
  <c r="C1558" i="1"/>
  <c r="C1557" i="1"/>
  <c r="H1556" i="1"/>
  <c r="G1556" i="1"/>
  <c r="C1556" i="1"/>
  <c r="H1555" i="1"/>
  <c r="G1555" i="1"/>
  <c r="C1555" i="1"/>
  <c r="C1554" i="1"/>
  <c r="H1554" i="1" s="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G1538" i="1"/>
  <c r="C1538" i="1"/>
  <c r="H1538" i="1" s="1"/>
  <c r="C1537" i="1"/>
  <c r="C1536" i="1"/>
  <c r="H1536" i="1" s="1"/>
  <c r="C1535" i="1"/>
  <c r="G1535" i="1" s="1"/>
  <c r="C1534" i="1"/>
  <c r="H1534" i="1" s="1"/>
  <c r="C1533" i="1"/>
  <c r="C1532" i="1"/>
  <c r="H1532" i="1" s="1"/>
  <c r="C1531" i="1"/>
  <c r="G1531" i="1" s="1"/>
  <c r="C1529" i="1"/>
  <c r="H1528" i="1"/>
  <c r="C1528" i="1"/>
  <c r="G1528" i="1" s="1"/>
  <c r="C1527" i="1"/>
  <c r="H1527" i="1" s="1"/>
  <c r="C1526" i="1"/>
  <c r="H1523" i="1"/>
  <c r="G1523" i="1"/>
  <c r="C1523" i="1"/>
  <c r="G1522" i="1"/>
  <c r="C1522" i="1"/>
  <c r="H1522" i="1" s="1"/>
  <c r="C1521" i="1"/>
  <c r="H1520" i="1"/>
  <c r="G1520" i="1"/>
  <c r="C1520" i="1"/>
  <c r="H1519" i="1"/>
  <c r="G1519" i="1"/>
  <c r="C1519" i="1"/>
  <c r="H1516" i="1"/>
  <c r="G1516" i="1"/>
  <c r="C1516" i="1"/>
  <c r="H1515" i="1"/>
  <c r="G1515" i="1"/>
  <c r="C1515" i="1"/>
  <c r="C1514" i="1"/>
  <c r="H1514" i="1" s="1"/>
  <c r="C1513" i="1"/>
  <c r="H1512" i="1"/>
  <c r="G1512" i="1"/>
  <c r="C1512" i="1"/>
  <c r="H1511" i="1"/>
  <c r="G1511" i="1"/>
  <c r="C1511" i="1"/>
  <c r="C1510" i="1"/>
  <c r="C1509" i="1"/>
  <c r="H1508" i="1"/>
  <c r="G1508" i="1"/>
  <c r="C1508" i="1"/>
  <c r="H1507" i="1"/>
  <c r="G1507" i="1"/>
  <c r="C1507" i="1"/>
  <c r="G1506" i="1"/>
  <c r="C1506" i="1"/>
  <c r="H1506" i="1" s="1"/>
  <c r="C1505" i="1"/>
  <c r="C1504" i="1"/>
  <c r="H1504" i="1" s="1"/>
  <c r="G1503" i="1"/>
  <c r="C1503" i="1"/>
  <c r="H1503" i="1" s="1"/>
  <c r="C1502" i="1"/>
  <c r="H1500" i="1"/>
  <c r="G1500" i="1"/>
  <c r="C1500" i="1"/>
  <c r="G1498" i="1"/>
  <c r="C1498" i="1"/>
  <c r="H1498" i="1" s="1"/>
  <c r="C1497" i="1"/>
  <c r="H1496" i="1"/>
  <c r="G1496" i="1"/>
  <c r="C1496" i="1"/>
  <c r="H1495" i="1"/>
  <c r="G1495" i="1"/>
  <c r="C1495" i="1"/>
  <c r="C1494" i="1"/>
  <c r="H1494" i="1" s="1"/>
  <c r="C1493" i="1"/>
  <c r="G1492" i="1"/>
  <c r="C1492" i="1"/>
  <c r="H1492" i="1" s="1"/>
  <c r="C1491" i="1"/>
  <c r="H1491" i="1" s="1"/>
  <c r="G1490" i="1"/>
  <c r="C1490" i="1"/>
  <c r="H1490" i="1" s="1"/>
  <c r="C1489" i="1"/>
  <c r="H1488" i="1"/>
  <c r="G1488" i="1"/>
  <c r="C1488" i="1"/>
  <c r="H1487" i="1"/>
  <c r="G1487" i="1"/>
  <c r="C1487" i="1"/>
  <c r="C1486" i="1"/>
  <c r="C1485" i="1"/>
  <c r="C1484" i="1"/>
  <c r="H1484" i="1" s="1"/>
  <c r="C1483" i="1"/>
  <c r="G1483" i="1" s="1"/>
  <c r="G1482" i="1"/>
  <c r="C1482" i="1"/>
  <c r="H1482" i="1" s="1"/>
  <c r="G1480" i="1"/>
  <c r="C1480" i="1"/>
  <c r="H1480" i="1" s="1"/>
  <c r="D1479" i="1"/>
  <c r="C1479" i="1"/>
  <c r="H1478" i="1"/>
  <c r="D1478" i="1"/>
  <c r="C1478" i="1"/>
  <c r="J1477" i="1"/>
  <c r="H1477" i="1"/>
  <c r="D1477" i="1"/>
  <c r="C1477" i="1"/>
  <c r="G1477" i="1" s="1"/>
  <c r="H1476" i="1"/>
  <c r="G1476" i="1"/>
  <c r="I1476" i="1" s="1"/>
  <c r="D1476" i="1"/>
  <c r="J1476" i="1" s="1"/>
  <c r="C1476" i="1"/>
  <c r="H1475" i="1"/>
  <c r="G1475" i="1"/>
  <c r="D1475" i="1"/>
  <c r="C1475" i="1"/>
  <c r="J1474" i="1"/>
  <c r="D1474" i="1"/>
  <c r="C1474" i="1"/>
  <c r="J1473" i="1"/>
  <c r="D1473" i="1"/>
  <c r="C1473" i="1"/>
  <c r="D1472" i="1"/>
  <c r="C1472" i="1"/>
  <c r="H1471" i="1"/>
  <c r="D1471" i="1"/>
  <c r="C1471" i="1"/>
  <c r="D1470" i="1"/>
  <c r="C1470" i="1"/>
  <c r="D1469" i="1"/>
  <c r="C1469" i="1"/>
  <c r="J1468" i="1"/>
  <c r="D1468" i="1"/>
  <c r="C1468" i="1"/>
  <c r="D1467" i="1"/>
  <c r="H1467" i="1" s="1"/>
  <c r="C1467" i="1"/>
  <c r="J1466" i="1"/>
  <c r="H1466" i="1"/>
  <c r="G1466" i="1"/>
  <c r="I1466" i="1" s="1"/>
  <c r="D1466" i="1"/>
  <c r="C1466" i="1"/>
  <c r="J1465" i="1"/>
  <c r="D1465" i="1"/>
  <c r="C1465" i="1"/>
  <c r="D1464" i="1"/>
  <c r="C1464" i="1"/>
  <c r="D1463" i="1"/>
  <c r="H1463" i="1" s="1"/>
  <c r="C1463" i="1"/>
  <c r="J1462" i="1"/>
  <c r="H1462" i="1"/>
  <c r="G1462" i="1"/>
  <c r="I1462" i="1" s="1"/>
  <c r="D1462" i="1"/>
  <c r="C1462" i="1"/>
  <c r="H1461" i="1"/>
  <c r="G1461" i="1"/>
  <c r="D1461" i="1"/>
  <c r="C1461" i="1"/>
  <c r="D1460" i="1"/>
  <c r="C1460" i="1"/>
  <c r="J1460" i="1" s="1"/>
  <c r="D1459" i="1"/>
  <c r="C1459" i="1"/>
  <c r="H1458" i="1"/>
  <c r="D1458" i="1"/>
  <c r="C1458" i="1"/>
  <c r="J1457" i="1"/>
  <c r="H1457" i="1"/>
  <c r="G1457" i="1"/>
  <c r="D1457" i="1"/>
  <c r="C1457" i="1"/>
  <c r="D1456" i="1"/>
  <c r="C1456" i="1"/>
  <c r="J1455" i="1"/>
  <c r="D1455" i="1"/>
  <c r="C1455" i="1"/>
  <c r="D1454" i="1"/>
  <c r="C1454" i="1"/>
  <c r="D1453" i="1"/>
  <c r="H1452" i="1"/>
  <c r="D1452" i="1"/>
  <c r="C1452" i="1"/>
  <c r="J1451" i="1"/>
  <c r="H1451" i="1"/>
  <c r="G1451" i="1"/>
  <c r="D1451" i="1"/>
  <c r="C1451" i="1"/>
  <c r="J1450" i="1"/>
  <c r="D1450" i="1"/>
  <c r="C1450" i="1"/>
  <c r="J1449" i="1"/>
  <c r="D1449" i="1"/>
  <c r="C1449" i="1"/>
  <c r="D1448" i="1"/>
  <c r="H1448" i="1" s="1"/>
  <c r="C1448" i="1"/>
  <c r="J1447" i="1"/>
  <c r="H1447" i="1"/>
  <c r="G1447" i="1"/>
  <c r="I1447" i="1" s="1"/>
  <c r="D1447" i="1"/>
  <c r="C1447" i="1"/>
  <c r="J1446" i="1"/>
  <c r="D1446" i="1"/>
  <c r="C1446" i="1"/>
  <c r="J1445" i="1"/>
  <c r="D1445" i="1"/>
  <c r="C1445" i="1"/>
  <c r="D1444" i="1"/>
  <c r="C1444" i="1"/>
  <c r="G1443" i="1"/>
  <c r="D1443" i="1"/>
  <c r="C1443" i="1"/>
  <c r="H1442" i="1"/>
  <c r="G1442" i="1"/>
  <c r="D1442" i="1"/>
  <c r="C1442" i="1"/>
  <c r="J1442" i="1" s="1"/>
  <c r="J1441" i="1"/>
  <c r="D1441" i="1"/>
  <c r="C1441" i="1"/>
  <c r="D1440" i="1"/>
  <c r="C1440" i="1"/>
  <c r="D1439" i="1"/>
  <c r="G1439" i="1" s="1"/>
  <c r="C1439" i="1"/>
  <c r="D1438" i="1"/>
  <c r="C1438" i="1"/>
  <c r="D1437" i="1"/>
  <c r="C1437" i="1"/>
  <c r="D1436" i="1"/>
  <c r="D1434" i="1"/>
  <c r="C1434" i="1"/>
  <c r="D1433" i="1"/>
  <c r="C1433" i="1"/>
  <c r="G1432" i="1"/>
  <c r="D1432" i="1"/>
  <c r="C1432" i="1"/>
  <c r="H1432" i="1" s="1"/>
  <c r="G1431" i="1"/>
  <c r="D1431" i="1"/>
  <c r="C1431" i="1"/>
  <c r="D1430" i="1"/>
  <c r="C1430" i="1"/>
  <c r="D1429" i="1"/>
  <c r="C1429" i="1"/>
  <c r="G1428" i="1"/>
  <c r="D1428" i="1"/>
  <c r="C1428" i="1"/>
  <c r="H1428" i="1" s="1"/>
  <c r="D1427" i="1"/>
  <c r="G1427" i="1" s="1"/>
  <c r="C1427" i="1"/>
  <c r="D1426" i="1"/>
  <c r="C1426" i="1"/>
  <c r="D1425" i="1"/>
  <c r="C1425" i="1"/>
  <c r="G1424" i="1"/>
  <c r="D1424" i="1"/>
  <c r="C1424" i="1"/>
  <c r="H1424" i="1" s="1"/>
  <c r="G1423" i="1"/>
  <c r="D1423" i="1"/>
  <c r="C1423" i="1"/>
  <c r="D1422" i="1"/>
  <c r="C1422" i="1"/>
  <c r="D1421" i="1"/>
  <c r="C1421" i="1"/>
  <c r="G1420" i="1"/>
  <c r="D1420" i="1"/>
  <c r="C1420" i="1"/>
  <c r="H1420" i="1" s="1"/>
  <c r="D1419" i="1"/>
  <c r="G1419" i="1" s="1"/>
  <c r="C1419" i="1"/>
  <c r="D1418" i="1"/>
  <c r="C1418" i="1"/>
  <c r="D1417" i="1"/>
  <c r="C1417" i="1"/>
  <c r="G1416" i="1"/>
  <c r="D1416" i="1"/>
  <c r="C1416" i="1"/>
  <c r="H1416" i="1" s="1"/>
  <c r="G1415" i="1"/>
  <c r="D1415" i="1"/>
  <c r="C1415" i="1"/>
  <c r="G1414" i="1"/>
  <c r="D1414" i="1"/>
  <c r="C1414" i="1"/>
  <c r="D1413" i="1"/>
  <c r="C1413" i="1"/>
  <c r="D1412" i="1"/>
  <c r="C1412" i="1"/>
  <c r="H1412" i="1" s="1"/>
  <c r="D1411" i="1"/>
  <c r="G1411" i="1" s="1"/>
  <c r="C1411" i="1"/>
  <c r="D1410" i="1"/>
  <c r="G1410" i="1" s="1"/>
  <c r="C1410" i="1"/>
  <c r="D1409" i="1"/>
  <c r="C1409" i="1"/>
  <c r="D1408" i="1"/>
  <c r="D1407" i="1"/>
  <c r="G1407" i="1" s="1"/>
  <c r="C1407" i="1"/>
  <c r="D1406" i="1"/>
  <c r="C1406" i="1"/>
  <c r="D1405" i="1"/>
  <c r="C1405" i="1"/>
  <c r="G1404" i="1"/>
  <c r="D1404" i="1"/>
  <c r="C1404" i="1"/>
  <c r="H1404" i="1" s="1"/>
  <c r="D1403" i="1"/>
  <c r="G1403" i="1" s="1"/>
  <c r="C1403" i="1"/>
  <c r="D1402" i="1"/>
  <c r="C1402" i="1"/>
  <c r="H1402" i="1" s="1"/>
  <c r="D1401" i="1"/>
  <c r="C1401" i="1"/>
  <c r="D1400" i="1"/>
  <c r="C1400" i="1"/>
  <c r="G1399" i="1"/>
  <c r="D1399" i="1"/>
  <c r="C1399" i="1"/>
  <c r="G1398" i="1"/>
  <c r="D1398" i="1"/>
  <c r="C1398" i="1"/>
  <c r="D1397" i="1"/>
  <c r="C1397" i="1"/>
  <c r="D1396" i="1"/>
  <c r="C1396" i="1"/>
  <c r="H1396" i="1" s="1"/>
  <c r="G1395" i="1"/>
  <c r="D1395" i="1"/>
  <c r="C1395" i="1"/>
  <c r="D1394" i="1"/>
  <c r="G1394" i="1" s="1"/>
  <c r="C1394" i="1"/>
  <c r="D1393" i="1"/>
  <c r="C1393" i="1"/>
  <c r="G1392" i="1"/>
  <c r="D1392" i="1"/>
  <c r="C1392" i="1"/>
  <c r="H1392" i="1" s="1"/>
  <c r="D1391" i="1"/>
  <c r="G1391" i="1" s="1"/>
  <c r="C1391" i="1"/>
  <c r="D1390" i="1"/>
  <c r="C1390" i="1"/>
  <c r="D1389" i="1"/>
  <c r="C1389" i="1"/>
  <c r="G1388" i="1"/>
  <c r="D1388" i="1"/>
  <c r="C1388" i="1"/>
  <c r="H1388" i="1" s="1"/>
  <c r="D1387" i="1"/>
  <c r="G1387" i="1" s="1"/>
  <c r="C1387" i="1"/>
  <c r="D1386" i="1"/>
  <c r="C1386" i="1"/>
  <c r="H1386" i="1" s="1"/>
  <c r="D1385" i="1"/>
  <c r="C1385" i="1"/>
  <c r="D1384" i="1"/>
  <c r="C1384" i="1"/>
  <c r="D1383" i="1"/>
  <c r="D1382" i="1"/>
  <c r="G1382" i="1" s="1"/>
  <c r="C1382" i="1"/>
  <c r="D1381" i="1"/>
  <c r="C1381" i="1"/>
  <c r="G1380" i="1"/>
  <c r="D1380" i="1"/>
  <c r="C1380" i="1"/>
  <c r="H1380" i="1" s="1"/>
  <c r="D1379" i="1"/>
  <c r="G1379" i="1" s="1"/>
  <c r="C1379" i="1"/>
  <c r="D1378" i="1"/>
  <c r="C1378" i="1"/>
  <c r="D1377" i="1"/>
  <c r="C1377" i="1"/>
  <c r="G1376" i="1"/>
  <c r="D1376" i="1"/>
  <c r="C1376" i="1"/>
  <c r="H1376" i="1" s="1"/>
  <c r="D1375" i="1"/>
  <c r="G1375" i="1" s="1"/>
  <c r="C1375" i="1"/>
  <c r="D1374" i="1"/>
  <c r="C1374" i="1"/>
  <c r="H1374" i="1" s="1"/>
  <c r="D1373" i="1"/>
  <c r="C1373" i="1"/>
  <c r="D1372" i="1"/>
  <c r="C1372" i="1"/>
  <c r="G1371" i="1"/>
  <c r="D1371" i="1"/>
  <c r="C1371" i="1"/>
  <c r="G1370" i="1"/>
  <c r="D1370" i="1"/>
  <c r="C1370" i="1"/>
  <c r="D1369" i="1"/>
  <c r="C1369" i="1"/>
  <c r="D1368" i="1"/>
  <c r="C1368" i="1"/>
  <c r="H1368" i="1" s="1"/>
  <c r="G1367" i="1"/>
  <c r="D1367" i="1"/>
  <c r="C1367" i="1"/>
  <c r="D1366" i="1"/>
  <c r="G1366" i="1" s="1"/>
  <c r="C1366" i="1"/>
  <c r="D1365" i="1"/>
  <c r="C1365" i="1"/>
  <c r="G1364" i="1"/>
  <c r="D1364" i="1"/>
  <c r="C1364" i="1"/>
  <c r="H1364" i="1" s="1"/>
  <c r="D1363" i="1"/>
  <c r="G1363" i="1" s="1"/>
  <c r="C1363" i="1"/>
  <c r="D1362" i="1"/>
  <c r="C1362" i="1"/>
  <c r="D1361" i="1"/>
  <c r="C1361" i="1"/>
  <c r="G1360" i="1"/>
  <c r="D1360" i="1"/>
  <c r="C1360" i="1"/>
  <c r="H1360" i="1" s="1"/>
  <c r="D1359" i="1"/>
  <c r="G1359" i="1" s="1"/>
  <c r="C1359" i="1"/>
  <c r="D1358" i="1"/>
  <c r="C1358" i="1"/>
  <c r="H1358" i="1" s="1"/>
  <c r="D1357" i="1"/>
  <c r="C1357" i="1"/>
  <c r="D1356" i="1"/>
  <c r="C1356" i="1"/>
  <c r="G1355" i="1"/>
  <c r="D1355" i="1"/>
  <c r="C1355" i="1"/>
  <c r="G1354" i="1"/>
  <c r="D1354" i="1"/>
  <c r="C1354" i="1"/>
  <c r="D1353" i="1"/>
  <c r="C1353" i="1"/>
  <c r="D1352" i="1"/>
  <c r="C1352" i="1"/>
  <c r="H1352" i="1" s="1"/>
  <c r="G1351" i="1"/>
  <c r="D1351" i="1"/>
  <c r="C1351" i="1"/>
  <c r="D1350" i="1"/>
  <c r="G1350" i="1" s="1"/>
  <c r="C1350" i="1"/>
  <c r="D1349" i="1"/>
  <c r="C1349" i="1"/>
  <c r="G1348" i="1"/>
  <c r="D1348" i="1"/>
  <c r="C1348" i="1"/>
  <c r="H1348" i="1" s="1"/>
  <c r="D1347" i="1"/>
  <c r="G1347" i="1" s="1"/>
  <c r="C1347" i="1"/>
  <c r="D1346" i="1"/>
  <c r="C1346" i="1"/>
  <c r="D1345" i="1"/>
  <c r="C1345" i="1"/>
  <c r="G1344" i="1"/>
  <c r="D1344" i="1"/>
  <c r="C1344" i="1"/>
  <c r="H1344" i="1" s="1"/>
  <c r="D1343" i="1"/>
  <c r="G1343" i="1" s="1"/>
  <c r="C1343" i="1"/>
  <c r="D1342" i="1"/>
  <c r="C1342" i="1"/>
  <c r="H1342" i="1" s="1"/>
  <c r="D1341" i="1"/>
  <c r="C1341" i="1"/>
  <c r="D1340" i="1"/>
  <c r="C1340" i="1"/>
  <c r="G1339" i="1"/>
  <c r="D1339" i="1"/>
  <c r="C1339" i="1"/>
  <c r="G1338" i="1"/>
  <c r="D1338" i="1"/>
  <c r="C1338" i="1"/>
  <c r="D1337" i="1"/>
  <c r="C1337" i="1"/>
  <c r="D1336" i="1"/>
  <c r="C1336" i="1"/>
  <c r="H1336" i="1" s="1"/>
  <c r="G1335" i="1"/>
  <c r="D1335" i="1"/>
  <c r="C1335" i="1"/>
  <c r="D1334" i="1"/>
  <c r="G1334" i="1" s="1"/>
  <c r="C1334" i="1"/>
  <c r="D1333" i="1"/>
  <c r="C1333" i="1"/>
  <c r="G1332" i="1"/>
  <c r="D1332" i="1"/>
  <c r="C1332" i="1"/>
  <c r="H1332" i="1" s="1"/>
  <c r="D1331" i="1"/>
  <c r="G1331" i="1" s="1"/>
  <c r="C1331" i="1"/>
  <c r="D1330" i="1"/>
  <c r="C1330" i="1"/>
  <c r="D1328" i="1"/>
  <c r="H1328" i="1" s="1"/>
  <c r="C1328" i="1"/>
  <c r="D1327" i="1"/>
  <c r="C1327" i="1"/>
  <c r="D1326" i="1"/>
  <c r="C1326" i="1"/>
  <c r="G1326" i="1" s="1"/>
  <c r="H1325" i="1"/>
  <c r="D1325" i="1"/>
  <c r="C1325" i="1"/>
  <c r="D1324" i="1"/>
  <c r="H1324" i="1" s="1"/>
  <c r="C1324" i="1"/>
  <c r="D1323" i="1"/>
  <c r="C1323" i="1"/>
  <c r="D1322" i="1"/>
  <c r="C1322" i="1"/>
  <c r="G1322" i="1" s="1"/>
  <c r="H1321" i="1"/>
  <c r="D1321" i="1"/>
  <c r="C1321" i="1"/>
  <c r="D1320" i="1"/>
  <c r="H1320" i="1" s="1"/>
  <c r="C1320" i="1"/>
  <c r="D1319" i="1"/>
  <c r="C1319" i="1"/>
  <c r="D1318" i="1"/>
  <c r="C1318" i="1"/>
  <c r="G1318" i="1" s="1"/>
  <c r="H1317" i="1"/>
  <c r="D1317" i="1"/>
  <c r="C1317" i="1"/>
  <c r="D1316" i="1"/>
  <c r="H1316" i="1" s="1"/>
  <c r="C1316" i="1"/>
  <c r="D1315" i="1"/>
  <c r="C1315" i="1"/>
  <c r="D1314" i="1"/>
  <c r="C1314" i="1"/>
  <c r="G1314" i="1" s="1"/>
  <c r="H1313" i="1"/>
  <c r="D1313" i="1"/>
  <c r="C1313" i="1"/>
  <c r="D1312" i="1"/>
  <c r="H1312" i="1" s="1"/>
  <c r="C1312" i="1"/>
  <c r="D1311" i="1"/>
  <c r="C1311" i="1"/>
  <c r="D1310" i="1"/>
  <c r="C1310" i="1"/>
  <c r="G1310" i="1" s="1"/>
  <c r="H1309" i="1"/>
  <c r="D1309" i="1"/>
  <c r="C1309" i="1"/>
  <c r="D1308" i="1"/>
  <c r="H1308" i="1" s="1"/>
  <c r="C1308" i="1"/>
  <c r="D1307" i="1"/>
  <c r="C1307" i="1"/>
  <c r="D1306" i="1"/>
  <c r="C1306" i="1"/>
  <c r="G1306" i="1" s="1"/>
  <c r="H1305" i="1"/>
  <c r="D1305" i="1"/>
  <c r="C1305" i="1"/>
  <c r="D1304" i="1"/>
  <c r="H1304" i="1" s="1"/>
  <c r="C1304" i="1"/>
  <c r="D1303" i="1"/>
  <c r="C1303" i="1"/>
  <c r="D1302" i="1"/>
  <c r="C1302" i="1"/>
  <c r="G1302" i="1" s="1"/>
  <c r="H1301" i="1"/>
  <c r="D1301" i="1"/>
  <c r="C1301" i="1"/>
  <c r="D1300" i="1"/>
  <c r="H1300" i="1" s="1"/>
  <c r="C1300" i="1"/>
  <c r="D1299" i="1"/>
  <c r="D1298" i="1"/>
  <c r="C1298" i="1"/>
  <c r="G1298" i="1" s="1"/>
  <c r="H1297" i="1"/>
  <c r="D1297" i="1"/>
  <c r="C1297" i="1"/>
  <c r="D1296" i="1"/>
  <c r="H1296" i="1" s="1"/>
  <c r="C1296" i="1"/>
  <c r="D1295" i="1"/>
  <c r="C1295" i="1"/>
  <c r="D1294" i="1"/>
  <c r="C1294" i="1"/>
  <c r="G1294" i="1" s="1"/>
  <c r="H1293" i="1"/>
  <c r="D1293" i="1"/>
  <c r="C1293" i="1"/>
  <c r="D1292" i="1"/>
  <c r="H1292" i="1" s="1"/>
  <c r="C1292" i="1"/>
  <c r="D1291" i="1"/>
  <c r="C1291" i="1"/>
  <c r="D1290" i="1"/>
  <c r="C1290" i="1"/>
  <c r="G1290" i="1" s="1"/>
  <c r="H1289" i="1"/>
  <c r="D1289" i="1"/>
  <c r="C1289" i="1"/>
  <c r="D1288" i="1"/>
  <c r="H1288" i="1" s="1"/>
  <c r="C1288" i="1"/>
  <c r="D1287" i="1"/>
  <c r="C1287" i="1"/>
  <c r="D1286" i="1"/>
  <c r="C1286" i="1"/>
  <c r="G1286" i="1" s="1"/>
  <c r="H1285" i="1"/>
  <c r="D1285" i="1"/>
  <c r="C1285" i="1"/>
  <c r="D1284" i="1"/>
  <c r="H1284" i="1" s="1"/>
  <c r="C1284" i="1"/>
  <c r="D1283" i="1"/>
  <c r="C1283" i="1"/>
  <c r="D1282" i="1"/>
  <c r="C1282" i="1"/>
  <c r="G1282" i="1" s="1"/>
  <c r="H1281" i="1"/>
  <c r="D1281" i="1"/>
  <c r="C1281" i="1"/>
  <c r="D1280" i="1"/>
  <c r="H1280" i="1" s="1"/>
  <c r="C1280" i="1"/>
  <c r="D1279" i="1"/>
  <c r="C1279" i="1"/>
  <c r="D1278" i="1"/>
  <c r="C1278" i="1"/>
  <c r="G1278" i="1" s="1"/>
  <c r="H1277" i="1"/>
  <c r="D1277" i="1"/>
  <c r="C1277" i="1"/>
  <c r="D1276" i="1"/>
  <c r="H1276" i="1" s="1"/>
  <c r="C1276" i="1"/>
  <c r="D1275" i="1"/>
  <c r="C1275" i="1"/>
  <c r="D1274" i="1"/>
  <c r="C1274" i="1"/>
  <c r="G1274" i="1" s="1"/>
  <c r="H1273" i="1"/>
  <c r="D1273" i="1"/>
  <c r="C1273" i="1"/>
  <c r="D1272" i="1"/>
  <c r="H1272" i="1" s="1"/>
  <c r="C1272" i="1"/>
  <c r="D1271" i="1"/>
  <c r="C1271" i="1"/>
  <c r="D1270" i="1"/>
  <c r="C1270" i="1"/>
  <c r="G1270" i="1" s="1"/>
  <c r="H1269" i="1"/>
  <c r="D1269" i="1"/>
  <c r="C1269" i="1"/>
  <c r="D1268" i="1"/>
  <c r="H1268" i="1" s="1"/>
  <c r="C1268" i="1"/>
  <c r="D1267" i="1"/>
  <c r="C1267" i="1"/>
  <c r="D1266" i="1"/>
  <c r="C1266" i="1"/>
  <c r="G1266" i="1" s="1"/>
  <c r="H1265" i="1"/>
  <c r="D1265" i="1"/>
  <c r="C1265" i="1"/>
  <c r="D1264" i="1"/>
  <c r="C1264" i="1"/>
  <c r="D1263" i="1"/>
  <c r="C1263" i="1"/>
  <c r="D1262" i="1"/>
  <c r="C1262" i="1"/>
  <c r="G1262" i="1" s="1"/>
  <c r="H1261" i="1"/>
  <c r="D1261" i="1"/>
  <c r="C1261" i="1"/>
  <c r="D1260" i="1"/>
  <c r="H1260" i="1" s="1"/>
  <c r="C1260" i="1"/>
  <c r="D1259" i="1"/>
  <c r="C1259" i="1"/>
  <c r="D1258" i="1"/>
  <c r="C1258" i="1"/>
  <c r="G1258" i="1" s="1"/>
  <c r="H1257" i="1"/>
  <c r="D1257" i="1"/>
  <c r="C1257" i="1"/>
  <c r="D1256" i="1"/>
  <c r="H1256" i="1" s="1"/>
  <c r="C1256" i="1"/>
  <c r="D1255" i="1"/>
  <c r="C1255" i="1"/>
  <c r="D1254" i="1"/>
  <c r="C1254" i="1"/>
  <c r="G1254" i="1" s="1"/>
  <c r="H1253" i="1"/>
  <c r="D1253" i="1"/>
  <c r="C1253" i="1"/>
  <c r="D1252" i="1"/>
  <c r="H1252" i="1" s="1"/>
  <c r="C1252" i="1"/>
  <c r="D1251" i="1"/>
  <c r="C1251" i="1"/>
  <c r="D1250" i="1"/>
  <c r="C1250" i="1"/>
  <c r="G1250" i="1" s="1"/>
  <c r="H1249" i="1"/>
  <c r="D1249" i="1"/>
  <c r="C1249" i="1"/>
  <c r="D1248" i="1"/>
  <c r="H1248" i="1" s="1"/>
  <c r="C1248" i="1"/>
  <c r="D1247" i="1"/>
  <c r="C1247" i="1"/>
  <c r="D1246" i="1"/>
  <c r="C1246" i="1"/>
  <c r="G1246" i="1" s="1"/>
  <c r="D1245" i="1"/>
  <c r="C1245" i="1"/>
  <c r="H1245" i="1" s="1"/>
  <c r="D1244" i="1"/>
  <c r="H1244" i="1" s="1"/>
  <c r="C1244" i="1"/>
  <c r="D1243" i="1"/>
  <c r="C1243" i="1"/>
  <c r="D1242" i="1"/>
  <c r="C1242" i="1"/>
  <c r="G1242" i="1" s="1"/>
  <c r="D1241" i="1"/>
  <c r="C1241" i="1"/>
  <c r="D1240" i="1"/>
  <c r="C1240" i="1"/>
  <c r="D1239" i="1"/>
  <c r="C1239" i="1"/>
  <c r="D1238" i="1"/>
  <c r="C1238" i="1"/>
  <c r="G1238" i="1" s="1"/>
  <c r="H1237" i="1"/>
  <c r="D1237" i="1"/>
  <c r="C1237" i="1"/>
  <c r="D1236" i="1"/>
  <c r="H1236" i="1" s="1"/>
  <c r="C1236" i="1"/>
  <c r="D1235" i="1"/>
  <c r="C1235" i="1"/>
  <c r="D1234" i="1"/>
  <c r="C1234" i="1"/>
  <c r="G1234" i="1" s="1"/>
  <c r="H1233" i="1"/>
  <c r="D1233" i="1"/>
  <c r="C1233" i="1"/>
  <c r="D1232" i="1"/>
  <c r="C1232" i="1"/>
  <c r="D1231" i="1"/>
  <c r="C1231" i="1"/>
  <c r="D1230" i="1"/>
  <c r="C1230" i="1"/>
  <c r="G1230" i="1" s="1"/>
  <c r="H1229" i="1"/>
  <c r="D1229" i="1"/>
  <c r="C1229" i="1"/>
  <c r="D1228" i="1"/>
  <c r="H1228" i="1" s="1"/>
  <c r="C1228" i="1"/>
  <c r="D1227" i="1"/>
  <c r="C1227" i="1"/>
  <c r="D1226" i="1"/>
  <c r="C1226" i="1"/>
  <c r="G1226" i="1" s="1"/>
  <c r="H1225" i="1"/>
  <c r="D1225" i="1"/>
  <c r="C1225" i="1"/>
  <c r="D1224" i="1"/>
  <c r="H1224" i="1" s="1"/>
  <c r="C1224" i="1"/>
  <c r="C1223" i="1"/>
  <c r="C1222" i="1"/>
  <c r="H1221" i="1"/>
  <c r="D1221" i="1"/>
  <c r="C1221" i="1"/>
  <c r="D1220" i="1"/>
  <c r="H1220" i="1" s="1"/>
  <c r="C1220" i="1"/>
  <c r="D1219" i="1"/>
  <c r="C1219" i="1"/>
  <c r="D1218" i="1"/>
  <c r="C1218" i="1"/>
  <c r="G1218" i="1" s="1"/>
  <c r="D1217" i="1"/>
  <c r="C1217" i="1"/>
  <c r="H1217" i="1" s="1"/>
  <c r="D1216" i="1"/>
  <c r="H1213" i="1"/>
  <c r="D1213" i="1"/>
  <c r="C1213" i="1"/>
  <c r="D1212" i="1"/>
  <c r="H1212" i="1" s="1"/>
  <c r="C1212" i="1"/>
  <c r="D1211" i="1"/>
  <c r="C1211" i="1"/>
  <c r="D1210" i="1"/>
  <c r="C1210" i="1"/>
  <c r="G1210" i="1" s="1"/>
  <c r="H1209" i="1"/>
  <c r="D1209" i="1"/>
  <c r="C1209" i="1"/>
  <c r="D1208" i="1"/>
  <c r="H1208" i="1" s="1"/>
  <c r="C1208" i="1"/>
  <c r="D1207" i="1"/>
  <c r="C1207" i="1"/>
  <c r="D1206" i="1"/>
  <c r="C1206" i="1"/>
  <c r="G1206" i="1" s="1"/>
  <c r="H1205" i="1"/>
  <c r="D1205" i="1"/>
  <c r="C1205" i="1"/>
  <c r="D1204" i="1"/>
  <c r="H1204" i="1" s="1"/>
  <c r="C1204" i="1"/>
  <c r="D1203" i="1"/>
  <c r="C1203" i="1"/>
  <c r="D1202" i="1"/>
  <c r="C1202" i="1"/>
  <c r="G1202" i="1" s="1"/>
  <c r="H1201" i="1"/>
  <c r="D1201" i="1"/>
  <c r="C1201" i="1"/>
  <c r="D1200" i="1"/>
  <c r="H1200" i="1" s="1"/>
  <c r="C1200" i="1"/>
  <c r="D1199" i="1"/>
  <c r="C1199" i="1"/>
  <c r="D1198" i="1"/>
  <c r="C1198" i="1"/>
  <c r="G1198" i="1" s="1"/>
  <c r="H1197" i="1"/>
  <c r="D1197" i="1"/>
  <c r="C1197" i="1"/>
  <c r="D1196" i="1"/>
  <c r="H1196" i="1" s="1"/>
  <c r="C1196" i="1"/>
  <c r="D1195" i="1"/>
  <c r="C1195" i="1"/>
  <c r="D1194" i="1"/>
  <c r="C1194" i="1"/>
  <c r="G1194" i="1" s="1"/>
  <c r="H1193" i="1"/>
  <c r="D1193" i="1"/>
  <c r="C1193" i="1"/>
  <c r="D1192" i="1"/>
  <c r="H1192" i="1" s="1"/>
  <c r="C1192" i="1"/>
  <c r="D1191" i="1"/>
  <c r="C1191" i="1"/>
  <c r="D1190" i="1"/>
  <c r="C1190" i="1"/>
  <c r="G1190" i="1" s="1"/>
  <c r="H1189" i="1"/>
  <c r="D1189" i="1"/>
  <c r="C1189" i="1"/>
  <c r="D1188" i="1"/>
  <c r="H1188" i="1" s="1"/>
  <c r="C1188" i="1"/>
  <c r="D1187" i="1"/>
  <c r="C1187" i="1"/>
  <c r="D1186" i="1"/>
  <c r="C1186" i="1"/>
  <c r="G1186" i="1" s="1"/>
  <c r="H1185" i="1"/>
  <c r="D1185" i="1"/>
  <c r="C1185" i="1"/>
  <c r="D1184" i="1"/>
  <c r="H1184" i="1" s="1"/>
  <c r="C1184" i="1"/>
  <c r="D1182" i="1"/>
  <c r="C1182" i="1"/>
  <c r="G1182" i="1" s="1"/>
  <c r="H1181" i="1"/>
  <c r="D1181" i="1"/>
  <c r="C1181" i="1"/>
  <c r="D1180" i="1"/>
  <c r="H1180" i="1" s="1"/>
  <c r="C1180" i="1"/>
  <c r="D1179" i="1"/>
  <c r="C1179" i="1"/>
  <c r="D1178" i="1"/>
  <c r="C1178" i="1"/>
  <c r="G1178" i="1" s="1"/>
  <c r="H1177" i="1"/>
  <c r="D1177" i="1"/>
  <c r="C1177" i="1"/>
  <c r="D1176" i="1"/>
  <c r="H1176" i="1" s="1"/>
  <c r="C1176" i="1"/>
  <c r="D1175" i="1"/>
  <c r="C1175" i="1"/>
  <c r="D1174" i="1"/>
  <c r="C1174" i="1"/>
  <c r="G1174" i="1" s="1"/>
  <c r="H1173" i="1"/>
  <c r="D1173" i="1"/>
  <c r="C1173" i="1"/>
  <c r="D1172" i="1"/>
  <c r="H1172" i="1" s="1"/>
  <c r="C1172" i="1"/>
  <c r="D1171" i="1"/>
  <c r="C1171" i="1"/>
  <c r="D1170" i="1"/>
  <c r="C1170" i="1"/>
  <c r="G1170" i="1" s="1"/>
  <c r="H1169" i="1"/>
  <c r="D1169" i="1"/>
  <c r="C1169" i="1"/>
  <c r="D1168" i="1"/>
  <c r="H1168" i="1" s="1"/>
  <c r="C1168" i="1"/>
  <c r="D1167" i="1"/>
  <c r="C1167" i="1"/>
  <c r="D1166" i="1"/>
  <c r="C1166" i="1"/>
  <c r="D1165" i="1"/>
  <c r="C1165" i="1"/>
  <c r="H1165" i="1" s="1"/>
  <c r="D1164" i="1"/>
  <c r="H1164" i="1" s="1"/>
  <c r="C1164" i="1"/>
  <c r="D1163" i="1"/>
  <c r="C1163" i="1"/>
  <c r="D1162" i="1"/>
  <c r="C1162" i="1"/>
  <c r="G1162" i="1" s="1"/>
  <c r="H1161" i="1"/>
  <c r="D1161" i="1"/>
  <c r="C1161" i="1"/>
  <c r="D1160" i="1"/>
  <c r="H1160" i="1" s="1"/>
  <c r="C1160" i="1"/>
  <c r="D1159" i="1"/>
  <c r="C1159" i="1"/>
  <c r="D1158" i="1"/>
  <c r="C1158" i="1"/>
  <c r="G1158" i="1" s="1"/>
  <c r="H1157" i="1"/>
  <c r="D1157" i="1"/>
  <c r="C1157" i="1"/>
  <c r="D1156" i="1"/>
  <c r="H1156" i="1" s="1"/>
  <c r="C1156" i="1"/>
  <c r="D1155" i="1"/>
  <c r="C1155" i="1"/>
  <c r="D1154" i="1"/>
  <c r="D1151" i="1"/>
  <c r="C1151" i="1"/>
  <c r="D1150" i="1"/>
  <c r="C1150" i="1"/>
  <c r="G1150" i="1" s="1"/>
  <c r="H1149" i="1"/>
  <c r="D1149" i="1"/>
  <c r="C1149" i="1"/>
  <c r="D1148" i="1"/>
  <c r="C1148" i="1"/>
  <c r="D1147" i="1"/>
  <c r="C1147" i="1"/>
  <c r="D1146" i="1"/>
  <c r="C1146" i="1"/>
  <c r="G1146" i="1" s="1"/>
  <c r="H1145" i="1"/>
  <c r="D1145" i="1"/>
  <c r="C1145" i="1"/>
  <c r="D1144" i="1"/>
  <c r="H1144" i="1" s="1"/>
  <c r="C1144" i="1"/>
  <c r="D1143" i="1"/>
  <c r="C1143" i="1"/>
  <c r="D1142" i="1"/>
  <c r="C1142" i="1"/>
  <c r="G1142" i="1" s="1"/>
  <c r="H1141" i="1"/>
  <c r="D1141" i="1"/>
  <c r="C1141" i="1"/>
  <c r="D1140" i="1"/>
  <c r="H1140" i="1" s="1"/>
  <c r="C1140" i="1"/>
  <c r="D1139" i="1"/>
  <c r="C1139" i="1"/>
  <c r="D1138" i="1"/>
  <c r="C1138" i="1"/>
  <c r="D1137" i="1"/>
  <c r="C1137" i="1"/>
  <c r="H1137" i="1" s="1"/>
  <c r="D1136" i="1"/>
  <c r="H1136" i="1" s="1"/>
  <c r="C1136" i="1"/>
  <c r="D1135" i="1"/>
  <c r="C1135" i="1"/>
  <c r="D1134" i="1"/>
  <c r="C1134" i="1"/>
  <c r="G1134" i="1" s="1"/>
  <c r="H1133" i="1"/>
  <c r="D1133" i="1"/>
  <c r="C1133" i="1"/>
  <c r="D1132" i="1"/>
  <c r="H1132" i="1" s="1"/>
  <c r="C1132" i="1"/>
  <c r="D1131" i="1"/>
  <c r="C1131" i="1"/>
  <c r="D1130" i="1"/>
  <c r="C1130" i="1"/>
  <c r="G1130" i="1" s="1"/>
  <c r="H1129" i="1"/>
  <c r="D1129" i="1"/>
  <c r="C1129" i="1"/>
  <c r="D1128" i="1"/>
  <c r="H1128" i="1" s="1"/>
  <c r="C1128" i="1"/>
  <c r="D1127" i="1"/>
  <c r="C1127" i="1"/>
  <c r="D1126" i="1"/>
  <c r="C1126" i="1"/>
  <c r="G1126" i="1" s="1"/>
  <c r="H1125" i="1"/>
  <c r="D1125" i="1"/>
  <c r="C1125" i="1"/>
  <c r="D1124" i="1"/>
  <c r="D1123" i="1"/>
  <c r="C1123" i="1"/>
  <c r="D1122" i="1"/>
  <c r="C1122" i="1"/>
  <c r="G1122" i="1" s="1"/>
  <c r="H1121" i="1"/>
  <c r="D1121" i="1"/>
  <c r="C1121" i="1"/>
  <c r="D1120" i="1"/>
  <c r="H1120" i="1" s="1"/>
  <c r="C1120" i="1"/>
  <c r="D1119" i="1"/>
  <c r="C1119" i="1"/>
  <c r="D1118" i="1"/>
  <c r="C1118" i="1"/>
  <c r="G1118" i="1" s="1"/>
  <c r="H1117" i="1"/>
  <c r="D1117" i="1"/>
  <c r="C1117" i="1"/>
  <c r="D1116" i="1"/>
  <c r="H1116" i="1" s="1"/>
  <c r="C1116" i="1"/>
  <c r="D1115" i="1"/>
  <c r="C1115" i="1"/>
  <c r="D1114" i="1"/>
  <c r="C1114" i="1"/>
  <c r="G1114" i="1" s="1"/>
  <c r="H1113" i="1"/>
  <c r="D1113" i="1"/>
  <c r="C1113" i="1"/>
  <c r="D1112" i="1"/>
  <c r="D1111" i="1"/>
  <c r="C1111" i="1"/>
  <c r="D1110" i="1"/>
  <c r="C1110" i="1"/>
  <c r="G1110" i="1" s="1"/>
  <c r="H1109" i="1"/>
  <c r="D1109" i="1"/>
  <c r="C1109" i="1"/>
  <c r="D1108" i="1"/>
  <c r="H1108" i="1" s="1"/>
  <c r="C1108" i="1"/>
  <c r="D1107" i="1"/>
  <c r="C1107" i="1"/>
  <c r="D1106" i="1"/>
  <c r="C1106" i="1"/>
  <c r="G1106" i="1" s="1"/>
  <c r="H1105" i="1"/>
  <c r="D1105" i="1"/>
  <c r="C1105" i="1"/>
  <c r="D1104" i="1"/>
  <c r="H1104" i="1" s="1"/>
  <c r="C1104" i="1"/>
  <c r="D1103" i="1"/>
  <c r="C1103" i="1"/>
  <c r="D1102" i="1"/>
  <c r="C1102" i="1"/>
  <c r="G1102" i="1" s="1"/>
  <c r="H1101" i="1"/>
  <c r="D1101" i="1"/>
  <c r="C1101" i="1"/>
  <c r="D1100" i="1"/>
  <c r="H1100" i="1" s="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H917" i="1" s="1"/>
  <c r="C917" i="1"/>
  <c r="D916" i="1"/>
  <c r="C916" i="1"/>
  <c r="D915" i="1"/>
  <c r="C915" i="1"/>
  <c r="G915" i="1" s="1"/>
  <c r="H914" i="1"/>
  <c r="D914" i="1"/>
  <c r="C914" i="1"/>
  <c r="G914" i="1" s="1"/>
  <c r="D913" i="1"/>
  <c r="H913" i="1" s="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G266" i="1"/>
  <c r="D266" i="1"/>
  <c r="C266" i="1"/>
  <c r="D265" i="1"/>
  <c r="G265" i="1" s="1"/>
  <c r="C265" i="1"/>
  <c r="D264" i="1"/>
  <c r="G264" i="1" s="1"/>
  <c r="C264" i="1"/>
  <c r="H264" i="1" s="1"/>
  <c r="D263" i="1"/>
  <c r="G263" i="1" s="1"/>
  <c r="C263" i="1"/>
  <c r="H263" i="1" s="1"/>
  <c r="D262" i="1"/>
  <c r="G262" i="1" s="1"/>
  <c r="C262" i="1"/>
  <c r="H262" i="1" s="1"/>
  <c r="D261" i="1"/>
  <c r="G261" i="1" s="1"/>
  <c r="C261" i="1"/>
  <c r="H261" i="1" s="1"/>
  <c r="D260" i="1"/>
  <c r="G260" i="1" s="1"/>
  <c r="C260" i="1"/>
  <c r="H260" i="1" s="1"/>
  <c r="D259" i="1"/>
  <c r="D258" i="1"/>
  <c r="G258" i="1" s="1"/>
  <c r="C258" i="1"/>
  <c r="H258" i="1" s="1"/>
  <c r="D257" i="1"/>
  <c r="G257" i="1" s="1"/>
  <c r="C257" i="1"/>
  <c r="H257" i="1" s="1"/>
  <c r="D256" i="1"/>
  <c r="C256" i="1"/>
  <c r="H256" i="1" s="1"/>
  <c r="D255" i="1"/>
  <c r="C255" i="1"/>
  <c r="H255" i="1" s="1"/>
  <c r="D254" i="1"/>
  <c r="G254" i="1" s="1"/>
  <c r="C254" i="1"/>
  <c r="H254" i="1" s="1"/>
  <c r="D253" i="1"/>
  <c r="G253" i="1" s="1"/>
  <c r="C253" i="1"/>
  <c r="H253" i="1" s="1"/>
  <c r="D252" i="1"/>
  <c r="G252" i="1" s="1"/>
  <c r="C252" i="1"/>
  <c r="H252" i="1" s="1"/>
  <c r="D251" i="1"/>
  <c r="G251" i="1" s="1"/>
  <c r="C251" i="1"/>
  <c r="H251" i="1" s="1"/>
  <c r="D250" i="1"/>
  <c r="G250" i="1" s="1"/>
  <c r="C250" i="1"/>
  <c r="H250" i="1" s="1"/>
  <c r="D249" i="1"/>
  <c r="G249" i="1" s="1"/>
  <c r="C249" i="1"/>
  <c r="H249" i="1" s="1"/>
  <c r="D248" i="1"/>
  <c r="D247" i="1"/>
  <c r="G247" i="1" s="1"/>
  <c r="C247" i="1"/>
  <c r="H247" i="1" s="1"/>
  <c r="D246" i="1"/>
  <c r="G246" i="1" s="1"/>
  <c r="C246" i="1"/>
  <c r="H246" i="1" s="1"/>
  <c r="D245" i="1"/>
  <c r="G245" i="1" s="1"/>
  <c r="C245" i="1"/>
  <c r="H245" i="1" s="1"/>
  <c r="D244" i="1"/>
  <c r="G244" i="1" s="1"/>
  <c r="C244" i="1"/>
  <c r="H244" i="1" s="1"/>
  <c r="D243" i="1"/>
  <c r="G243" i="1" s="1"/>
  <c r="C243" i="1"/>
  <c r="H243" i="1" s="1"/>
  <c r="D242" i="1"/>
  <c r="G242" i="1" s="1"/>
  <c r="C242" i="1"/>
  <c r="H242" i="1" s="1"/>
  <c r="D241" i="1"/>
  <c r="G241" i="1" s="1"/>
  <c r="C241" i="1"/>
  <c r="H241" i="1" s="1"/>
  <c r="D240" i="1"/>
  <c r="G240" i="1" s="1"/>
  <c r="C240" i="1"/>
  <c r="H240" i="1" s="1"/>
  <c r="D239" i="1"/>
  <c r="G239" i="1" s="1"/>
  <c r="C239" i="1"/>
  <c r="H239" i="1" s="1"/>
  <c r="D238" i="1"/>
  <c r="G238" i="1" s="1"/>
  <c r="C238" i="1"/>
  <c r="H238" i="1" s="1"/>
  <c r="D237" i="1"/>
  <c r="G237" i="1" s="1"/>
  <c r="C237" i="1"/>
  <c r="H237" i="1" s="1"/>
  <c r="D236" i="1"/>
  <c r="G236" i="1" s="1"/>
  <c r="C236" i="1"/>
  <c r="H236" i="1" s="1"/>
  <c r="D235" i="1"/>
  <c r="G235" i="1" s="1"/>
  <c r="C235" i="1"/>
  <c r="H235" i="1" s="1"/>
  <c r="D234" i="1"/>
  <c r="G234" i="1" s="1"/>
  <c r="C234" i="1"/>
  <c r="H234" i="1" s="1"/>
  <c r="D233" i="1"/>
  <c r="G233" i="1" s="1"/>
  <c r="C233" i="1"/>
  <c r="H233" i="1" s="1"/>
  <c r="D232" i="1"/>
  <c r="G232" i="1" s="1"/>
  <c r="C232" i="1"/>
  <c r="H232" i="1" s="1"/>
  <c r="D231" i="1"/>
  <c r="G231" i="1" s="1"/>
  <c r="C231" i="1"/>
  <c r="H231" i="1" s="1"/>
  <c r="D230" i="1"/>
  <c r="G230" i="1" s="1"/>
  <c r="C230" i="1"/>
  <c r="H230" i="1" s="1"/>
  <c r="D229" i="1"/>
  <c r="G229" i="1" s="1"/>
  <c r="C229" i="1"/>
  <c r="H229" i="1" s="1"/>
  <c r="D228" i="1"/>
  <c r="G228" i="1" s="1"/>
  <c r="C228" i="1"/>
  <c r="H228" i="1" s="1"/>
  <c r="D227" i="1"/>
  <c r="G227" i="1" s="1"/>
  <c r="C227" i="1"/>
  <c r="H227" i="1" s="1"/>
  <c r="D226" i="1"/>
  <c r="G226" i="1" s="1"/>
  <c r="C226" i="1"/>
  <c r="H226" i="1" s="1"/>
  <c r="D225" i="1"/>
  <c r="G225" i="1" s="1"/>
  <c r="C225" i="1"/>
  <c r="H225" i="1" s="1"/>
  <c r="D224" i="1"/>
  <c r="G224" i="1" s="1"/>
  <c r="C224" i="1"/>
  <c r="H224" i="1" s="1"/>
  <c r="D223" i="1"/>
  <c r="G223" i="1" s="1"/>
  <c r="C223" i="1"/>
  <c r="H223" i="1" s="1"/>
  <c r="D222" i="1"/>
  <c r="G222" i="1" s="1"/>
  <c r="C222" i="1"/>
  <c r="H222" i="1" s="1"/>
  <c r="D221" i="1"/>
  <c r="G221" i="1" s="1"/>
  <c r="C221" i="1"/>
  <c r="H221" i="1" s="1"/>
  <c r="D220" i="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D210" i="1"/>
  <c r="G210" i="1" s="1"/>
  <c r="C210" i="1"/>
  <c r="H210" i="1" s="1"/>
  <c r="D209" i="1"/>
  <c r="C209" i="1"/>
  <c r="D208" i="1"/>
  <c r="G208" i="1" s="1"/>
  <c r="C208" i="1"/>
  <c r="H208" i="1" s="1"/>
  <c r="D207" i="1"/>
  <c r="G207" i="1" s="1"/>
  <c r="C207" i="1"/>
  <c r="H207" i="1" s="1"/>
  <c r="D206" i="1"/>
  <c r="C206" i="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D191" i="1"/>
  <c r="C191" i="1"/>
  <c r="H191" i="1" s="1"/>
  <c r="D190" i="1"/>
  <c r="G190" i="1" s="1"/>
  <c r="C190" i="1"/>
  <c r="H190" i="1" s="1"/>
  <c r="D189" i="1"/>
  <c r="C189" i="1"/>
  <c r="H189" i="1" s="1"/>
  <c r="D188" i="1"/>
  <c r="G188" i="1" s="1"/>
  <c r="C188" i="1"/>
  <c r="D187" i="1"/>
  <c r="C187" i="1"/>
  <c r="H187" i="1" s="1"/>
  <c r="D186" i="1"/>
  <c r="C186" i="1"/>
  <c r="D185" i="1"/>
  <c r="G185" i="1" s="1"/>
  <c r="C185" i="1"/>
  <c r="H185" i="1" s="1"/>
  <c r="D183" i="1"/>
  <c r="G183" i="1" s="1"/>
  <c r="C183" i="1"/>
  <c r="H183" i="1" s="1"/>
  <c r="D182" i="1"/>
  <c r="C182" i="1"/>
  <c r="D181" i="1"/>
  <c r="C181" i="1"/>
  <c r="D180" i="1"/>
  <c r="G180" i="1" s="1"/>
  <c r="C180" i="1"/>
  <c r="D179" i="1"/>
  <c r="C179" i="1"/>
  <c r="D178" i="1"/>
  <c r="G178" i="1" s="1"/>
  <c r="C178" i="1"/>
  <c r="H178" i="1" s="1"/>
  <c r="D177" i="1"/>
  <c r="C177" i="1"/>
  <c r="D176" i="1"/>
  <c r="C176" i="1"/>
  <c r="D175" i="1"/>
  <c r="G175" i="1" s="1"/>
  <c r="C175" i="1"/>
  <c r="H175" i="1" s="1"/>
  <c r="D174" i="1"/>
  <c r="G174" i="1" s="1"/>
  <c r="C174" i="1"/>
  <c r="D172" i="1"/>
  <c r="G172" i="1" s="1"/>
  <c r="C172" i="1"/>
  <c r="H172" i="1" s="1"/>
  <c r="D171" i="1"/>
  <c r="G171" i="1" s="1"/>
  <c r="C171" i="1"/>
  <c r="H171" i="1" s="1"/>
  <c r="D170" i="1"/>
  <c r="G170" i="1" s="1"/>
  <c r="C170" i="1"/>
  <c r="H170" i="1" s="1"/>
  <c r="D169" i="1"/>
  <c r="C169" i="1"/>
  <c r="D168" i="1"/>
  <c r="G168" i="1" s="1"/>
  <c r="C168" i="1"/>
  <c r="D167" i="1"/>
  <c r="C167" i="1"/>
  <c r="D166" i="1"/>
  <c r="G166" i="1" s="1"/>
  <c r="C166" i="1"/>
  <c r="D165" i="1"/>
  <c r="D164" i="1"/>
  <c r="G164" i="1" s="1"/>
  <c r="C164" i="1"/>
  <c r="H164" i="1" s="1"/>
  <c r="D163" i="1"/>
  <c r="G163" i="1" s="1"/>
  <c r="C163" i="1"/>
  <c r="D162" i="1"/>
  <c r="G162" i="1" s="1"/>
  <c r="C162" i="1"/>
  <c r="D161" i="1"/>
  <c r="C161" i="1"/>
  <c r="H161" i="1" s="1"/>
  <c r="C160" i="1"/>
  <c r="D158" i="1"/>
  <c r="G158" i="1" s="1"/>
  <c r="C158" i="1"/>
  <c r="H158" i="1" s="1"/>
  <c r="D157" i="1"/>
  <c r="C157" i="1"/>
  <c r="D156" i="1"/>
  <c r="G156" i="1" s="1"/>
  <c r="C156" i="1"/>
  <c r="H156" i="1" s="1"/>
  <c r="D155" i="1"/>
  <c r="C155" i="1"/>
  <c r="D154" i="1"/>
  <c r="G154" i="1" s="1"/>
  <c r="C154" i="1"/>
  <c r="H154" i="1" s="1"/>
  <c r="D153" i="1"/>
  <c r="G153" i="1" s="1"/>
  <c r="C153" i="1"/>
  <c r="H153" i="1" s="1"/>
  <c r="D152" i="1"/>
  <c r="G152" i="1" s="1"/>
  <c r="C152" i="1"/>
  <c r="H152" i="1" s="1"/>
  <c r="D151" i="1"/>
  <c r="G151" i="1" s="1"/>
  <c r="C151" i="1"/>
  <c r="H151" i="1" s="1"/>
  <c r="D150" i="1"/>
  <c r="G150" i="1" s="1"/>
  <c r="C150" i="1"/>
  <c r="H150" i="1" s="1"/>
  <c r="D146" i="1"/>
  <c r="G146" i="1" s="1"/>
  <c r="C146" i="1"/>
  <c r="H146" i="1" s="1"/>
  <c r="D145" i="1"/>
  <c r="G145" i="1" s="1"/>
  <c r="C145" i="1"/>
  <c r="H145" i="1" s="1"/>
  <c r="D144" i="1"/>
  <c r="G144" i="1" s="1"/>
  <c r="C144" i="1"/>
  <c r="H144" i="1" s="1"/>
  <c r="D143" i="1"/>
  <c r="G143" i="1" s="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G136" i="1" s="1"/>
  <c r="C136" i="1"/>
  <c r="H136" i="1" s="1"/>
  <c r="C135" i="1"/>
  <c r="D134" i="1"/>
  <c r="G134" i="1" s="1"/>
  <c r="C134" i="1"/>
  <c r="H134" i="1" s="1"/>
  <c r="D133" i="1"/>
  <c r="G133" i="1" s="1"/>
  <c r="C133" i="1"/>
  <c r="H133" i="1" s="1"/>
  <c r="D132" i="1"/>
  <c r="G132" i="1" s="1"/>
  <c r="C132" i="1"/>
  <c r="H132" i="1" s="1"/>
  <c r="D131" i="1"/>
  <c r="G131" i="1" s="1"/>
  <c r="C131" i="1"/>
  <c r="D130" i="1"/>
  <c r="C130" i="1"/>
  <c r="H130" i="1" s="1"/>
  <c r="D129" i="1"/>
  <c r="D128" i="1"/>
  <c r="G128" i="1" s="1"/>
  <c r="C128" i="1"/>
  <c r="H128" i="1" s="1"/>
  <c r="D127" i="1"/>
  <c r="G127" i="1" s="1"/>
  <c r="C127" i="1"/>
  <c r="H127" i="1" s="1"/>
  <c r="D126" i="1"/>
  <c r="G126" i="1" s="1"/>
  <c r="C126" i="1"/>
  <c r="H126" i="1" s="1"/>
  <c r="D125" i="1"/>
  <c r="C125" i="1"/>
  <c r="H125" i="1" s="1"/>
  <c r="D124" i="1"/>
  <c r="C124" i="1"/>
  <c r="H124" i="1" s="1"/>
  <c r="D123" i="1"/>
  <c r="C123" i="1"/>
  <c r="D122" i="1"/>
  <c r="G122" i="1" s="1"/>
  <c r="C122" i="1"/>
  <c r="H122" i="1" s="1"/>
  <c r="D121" i="1"/>
  <c r="C121" i="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H113" i="1" s="1"/>
  <c r="D112" i="1"/>
  <c r="G112" i="1" s="1"/>
  <c r="C112" i="1"/>
  <c r="H112" i="1" s="1"/>
  <c r="D111" i="1"/>
  <c r="G111" i="1" s="1"/>
  <c r="C111" i="1"/>
  <c r="H111" i="1" s="1"/>
  <c r="D110" i="1"/>
  <c r="G110" i="1" s="1"/>
  <c r="C110" i="1"/>
  <c r="H110" i="1" s="1"/>
  <c r="D109" i="1"/>
  <c r="G109" i="1" s="1"/>
  <c r="C109" i="1"/>
  <c r="H109" i="1" s="1"/>
  <c r="D108" i="1"/>
  <c r="G108" i="1" s="1"/>
  <c r="C108" i="1"/>
  <c r="D107" i="1"/>
  <c r="G107" i="1" s="1"/>
  <c r="C107" i="1"/>
  <c r="H107" i="1" s="1"/>
  <c r="D106" i="1"/>
  <c r="G106" i="1" s="1"/>
  <c r="C106" i="1"/>
  <c r="H106" i="1" s="1"/>
  <c r="D105" i="1"/>
  <c r="G105" i="1" s="1"/>
  <c r="C105" i="1"/>
  <c r="H105" i="1" s="1"/>
  <c r="D104" i="1"/>
  <c r="G104" i="1" s="1"/>
  <c r="C104" i="1"/>
  <c r="H104" i="1" s="1"/>
  <c r="D103" i="1"/>
  <c r="G103" i="1" s="1"/>
  <c r="C103" i="1"/>
  <c r="H103" i="1" s="1"/>
  <c r="C102" i="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D79" i="1"/>
  <c r="G79" i="1" s="1"/>
  <c r="C79" i="1"/>
  <c r="H79" i="1" s="1"/>
  <c r="D78" i="1"/>
  <c r="G78" i="1" s="1"/>
  <c r="C78" i="1"/>
  <c r="H78" i="1" s="1"/>
  <c r="D77" i="1"/>
  <c r="G77" i="1" s="1"/>
  <c r="C77" i="1"/>
  <c r="H77" i="1" s="1"/>
  <c r="D76" i="1"/>
  <c r="C76" i="1"/>
  <c r="D75" i="1"/>
  <c r="G75" i="1" s="1"/>
  <c r="C75" i="1"/>
  <c r="H75" i="1" s="1"/>
  <c r="D74" i="1"/>
  <c r="G74" i="1" s="1"/>
  <c r="C74" i="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D65" i="1"/>
  <c r="C65" i="1"/>
  <c r="D64" i="1"/>
  <c r="C64" i="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5" i="1"/>
  <c r="G45" i="1" s="1"/>
  <c r="C45" i="1"/>
  <c r="H45" i="1" s="1"/>
  <c r="D44" i="1"/>
  <c r="G44" i="1" s="1"/>
  <c r="C44" i="1"/>
  <c r="H44" i="1" s="1"/>
  <c r="D43" i="1"/>
  <c r="G43" i="1" s="1"/>
  <c r="C43" i="1"/>
  <c r="H43" i="1" s="1"/>
  <c r="D42" i="1"/>
  <c r="G42" i="1" s="1"/>
  <c r="C42" i="1"/>
  <c r="H42" i="1" s="1"/>
  <c r="D41" i="1"/>
  <c r="G41" i="1" s="1"/>
  <c r="C41" i="1"/>
  <c r="H41" i="1" s="1"/>
  <c r="D40" i="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H74" i="1" l="1"/>
  <c r="E273" i="9"/>
  <c r="B273" i="9" s="1"/>
  <c r="E245" i="5"/>
  <c r="D1222" i="1" s="1"/>
  <c r="D1223" i="1"/>
  <c r="G1222" i="1"/>
  <c r="C1501" i="1"/>
  <c r="G1138" i="1"/>
  <c r="H1240" i="1"/>
  <c r="D252" i="4"/>
  <c r="G256" i="1"/>
  <c r="G255" i="1"/>
  <c r="H209" i="1"/>
  <c r="E196" i="4"/>
  <c r="D192" i="1" s="1"/>
  <c r="H206" i="1"/>
  <c r="G209" i="1"/>
  <c r="G206" i="1"/>
  <c r="H167" i="1"/>
  <c r="E225" i="9"/>
  <c r="B225" i="9" s="1"/>
  <c r="G1166" i="1"/>
  <c r="H1241" i="1"/>
  <c r="E279" i="9"/>
  <c r="B279" i="9" s="1"/>
  <c r="E238" i="5"/>
  <c r="F238" i="5"/>
  <c r="F146" i="5"/>
  <c r="E287" i="9"/>
  <c r="B287" i="9" s="1"/>
  <c r="F35" i="5"/>
  <c r="F19" i="5"/>
  <c r="F13" i="5"/>
  <c r="H186" i="1"/>
  <c r="F220" i="9"/>
  <c r="F219" i="9"/>
  <c r="B219" i="9" s="1"/>
  <c r="H168" i="1"/>
  <c r="H166" i="1"/>
  <c r="F164" i="4"/>
  <c r="H162" i="1"/>
  <c r="F159" i="4"/>
  <c r="H66" i="1"/>
  <c r="E30" i="9"/>
  <c r="B30" i="9" s="1"/>
  <c r="C1453" i="1"/>
  <c r="G1453" i="1" s="1"/>
  <c r="H30" i="3"/>
  <c r="F115" i="6"/>
  <c r="G1576" i="1"/>
  <c r="G1578" i="1"/>
  <c r="G1566" i="1"/>
  <c r="G1564" i="1"/>
  <c r="G1563" i="1"/>
  <c r="G1562" i="1"/>
  <c r="G1560" i="1"/>
  <c r="H1535" i="1"/>
  <c r="G1536" i="1"/>
  <c r="G1532" i="1"/>
  <c r="H1531" i="1"/>
  <c r="G1527" i="1"/>
  <c r="G1504" i="1"/>
  <c r="H1499" i="1"/>
  <c r="G1499" i="1"/>
  <c r="G1491" i="1"/>
  <c r="H1483" i="1"/>
  <c r="G1484" i="1"/>
  <c r="G76" i="1"/>
  <c r="E283" i="9"/>
  <c r="B283" i="9" s="1"/>
  <c r="F417" i="4"/>
  <c r="C1154" i="1"/>
  <c r="G1154" i="1" s="1"/>
  <c r="H1264" i="1"/>
  <c r="H1232" i="1"/>
  <c r="C1215" i="1"/>
  <c r="F239" i="5"/>
  <c r="C1216" i="1"/>
  <c r="G1216" i="1" s="1"/>
  <c r="F177" i="5"/>
  <c r="H1148" i="1"/>
  <c r="C1124" i="1"/>
  <c r="H1124" i="1" s="1"/>
  <c r="C991" i="1"/>
  <c r="F383" i="4"/>
  <c r="H188" i="1"/>
  <c r="F188" i="4"/>
  <c r="H182" i="1"/>
  <c r="E44" i="9"/>
  <c r="B44" i="9" s="1"/>
  <c r="H181" i="1"/>
  <c r="H180" i="1"/>
  <c r="H179" i="1"/>
  <c r="E42" i="9"/>
  <c r="B42" i="9" s="1"/>
  <c r="H177" i="1"/>
  <c r="H176" i="1"/>
  <c r="H174" i="1"/>
  <c r="F177" i="4"/>
  <c r="H169" i="1"/>
  <c r="F169" i="4"/>
  <c r="E163" i="4"/>
  <c r="D159" i="1" s="1"/>
  <c r="H163" i="1"/>
  <c r="D160" i="1"/>
  <c r="H160" i="1" s="1"/>
  <c r="E40" i="9"/>
  <c r="B40" i="9" s="1"/>
  <c r="H155" i="1"/>
  <c r="H157" i="1"/>
  <c r="E39" i="9"/>
  <c r="B39" i="9" s="1"/>
  <c r="E152" i="4"/>
  <c r="D148" i="1" s="1"/>
  <c r="F153" i="4"/>
  <c r="H135" i="1"/>
  <c r="F139" i="4"/>
  <c r="H131" i="1"/>
  <c r="H121" i="1"/>
  <c r="H123" i="1"/>
  <c r="E37" i="9"/>
  <c r="B37" i="9" s="1"/>
  <c r="H102" i="1"/>
  <c r="H108" i="1"/>
  <c r="F106" i="4"/>
  <c r="H73" i="1"/>
  <c r="H76" i="1"/>
  <c r="F77" i="4"/>
  <c r="H64" i="1"/>
  <c r="H65" i="1"/>
  <c r="E22" i="9"/>
  <c r="B22" i="9" s="1"/>
  <c r="E274" i="9"/>
  <c r="E29" i="9"/>
  <c r="B29" i="9" s="1"/>
  <c r="F216" i="9"/>
  <c r="B216" i="9" s="1"/>
  <c r="E284" i="9"/>
  <c r="B284" i="9" s="1"/>
  <c r="E26" i="9"/>
  <c r="B26" i="9" s="1"/>
  <c r="C173" i="1"/>
  <c r="H173" i="1" s="1"/>
  <c r="B274" i="9"/>
  <c r="F643" i="4"/>
  <c r="C637" i="1"/>
  <c r="D644" i="4"/>
  <c r="F416" i="4"/>
  <c r="G191" i="1"/>
  <c r="G189" i="1"/>
  <c r="G187" i="1"/>
  <c r="E46" i="9"/>
  <c r="B46" i="9" s="1"/>
  <c r="C184" i="1"/>
  <c r="H184" i="1" s="1"/>
  <c r="G186" i="1"/>
  <c r="G182" i="1"/>
  <c r="G181" i="1"/>
  <c r="G179" i="1"/>
  <c r="G177" i="1"/>
  <c r="G176" i="1"/>
  <c r="G169" i="1"/>
  <c r="C165" i="1"/>
  <c r="H165" i="1" s="1"/>
  <c r="G167" i="1"/>
  <c r="G165" i="1"/>
  <c r="G161" i="1"/>
  <c r="G160" i="1"/>
  <c r="G155" i="1"/>
  <c r="G157" i="1"/>
  <c r="C149" i="1"/>
  <c r="H149" i="1" s="1"/>
  <c r="G149" i="1"/>
  <c r="G130" i="1"/>
  <c r="G125" i="1"/>
  <c r="G124" i="1"/>
  <c r="G121" i="1"/>
  <c r="G123" i="1"/>
  <c r="G73" i="1"/>
  <c r="G64" i="1"/>
  <c r="G65" i="1"/>
  <c r="H463" i="1"/>
  <c r="G463" i="1"/>
  <c r="H501" i="1"/>
  <c r="G501" i="1"/>
  <c r="H505" i="1"/>
  <c r="G505" i="1"/>
  <c r="H513" i="1"/>
  <c r="G513" i="1"/>
  <c r="H517" i="1"/>
  <c r="G517" i="1"/>
  <c r="H519" i="1"/>
  <c r="G519" i="1"/>
  <c r="H524" i="1"/>
  <c r="G524" i="1"/>
  <c r="H528" i="1"/>
  <c r="G528" i="1"/>
  <c r="H532" i="1"/>
  <c r="G532" i="1"/>
  <c r="H534" i="1"/>
  <c r="G534" i="1"/>
  <c r="H538" i="1"/>
  <c r="G538" i="1"/>
  <c r="H542" i="1"/>
  <c r="G542" i="1"/>
  <c r="H546" i="1"/>
  <c r="G546" i="1"/>
  <c r="H548" i="1"/>
  <c r="G548" i="1"/>
  <c r="H552" i="1"/>
  <c r="G552" i="1"/>
  <c r="H556" i="1"/>
  <c r="G556" i="1"/>
  <c r="H560" i="1"/>
  <c r="G560" i="1"/>
  <c r="H564" i="1"/>
  <c r="G564" i="1"/>
  <c r="H568" i="1"/>
  <c r="G568" i="1"/>
  <c r="H572" i="1"/>
  <c r="G572" i="1"/>
  <c r="H576" i="1"/>
  <c r="G576" i="1"/>
  <c r="H580" i="1"/>
  <c r="G580" i="1"/>
  <c r="H584" i="1"/>
  <c r="G584" i="1"/>
  <c r="H921" i="1"/>
  <c r="G921" i="1"/>
  <c r="H925" i="1"/>
  <c r="G925" i="1"/>
  <c r="H931" i="1"/>
  <c r="G931" i="1"/>
  <c r="H935" i="1"/>
  <c r="G935" i="1"/>
  <c r="H939" i="1"/>
  <c r="G939" i="1"/>
  <c r="H943" i="1"/>
  <c r="G943" i="1"/>
  <c r="H947" i="1"/>
  <c r="G947" i="1"/>
  <c r="H951" i="1"/>
  <c r="G951" i="1"/>
  <c r="H957" i="1"/>
  <c r="G957" i="1"/>
  <c r="H961" i="1"/>
  <c r="G961" i="1"/>
  <c r="H965" i="1"/>
  <c r="G965" i="1"/>
  <c r="H969" i="1"/>
  <c r="G969" i="1"/>
  <c r="H973" i="1"/>
  <c r="G973" i="1"/>
  <c r="H977" i="1"/>
  <c r="G977" i="1"/>
  <c r="H983" i="1"/>
  <c r="G983" i="1"/>
  <c r="G1167" i="1"/>
  <c r="H1167" i="1"/>
  <c r="G1223" i="1"/>
  <c r="H1223" i="1"/>
  <c r="G1271" i="1"/>
  <c r="H1271" i="1"/>
  <c r="G1287" i="1"/>
  <c r="H1287" i="1"/>
  <c r="H267" i="1"/>
  <c r="G267" i="1"/>
  <c r="H269" i="1"/>
  <c r="G269" i="1"/>
  <c r="H273" i="1"/>
  <c r="G273" i="1"/>
  <c r="H275" i="1"/>
  <c r="G275" i="1"/>
  <c r="H279" i="1"/>
  <c r="G279" i="1"/>
  <c r="H281" i="1"/>
  <c r="G281" i="1"/>
  <c r="H289" i="1"/>
  <c r="G289" i="1"/>
  <c r="H295" i="1"/>
  <c r="G295" i="1"/>
  <c r="H297" i="1"/>
  <c r="G297" i="1"/>
  <c r="H301" i="1"/>
  <c r="G301" i="1"/>
  <c r="H303" i="1"/>
  <c r="G303" i="1"/>
  <c r="H307" i="1"/>
  <c r="G307" i="1"/>
  <c r="H309" i="1"/>
  <c r="G309" i="1"/>
  <c r="H313" i="1"/>
  <c r="G313" i="1"/>
  <c r="H317" i="1"/>
  <c r="G317" i="1"/>
  <c r="H319" i="1"/>
  <c r="G319" i="1"/>
  <c r="H323" i="1"/>
  <c r="G323" i="1"/>
  <c r="H327" i="1"/>
  <c r="G327" i="1"/>
  <c r="H331" i="1"/>
  <c r="G331" i="1"/>
  <c r="H335" i="1"/>
  <c r="G335" i="1"/>
  <c r="H339" i="1"/>
  <c r="G339" i="1"/>
  <c r="H341" i="1"/>
  <c r="G341" i="1"/>
  <c r="H349" i="1"/>
  <c r="G349" i="1"/>
  <c r="H351" i="1"/>
  <c r="G351" i="1"/>
  <c r="H353" i="1"/>
  <c r="G353" i="1"/>
  <c r="H357" i="1"/>
  <c r="G357" i="1"/>
  <c r="H359" i="1"/>
  <c r="G359" i="1"/>
  <c r="H363" i="1"/>
  <c r="G363" i="1"/>
  <c r="H365" i="1"/>
  <c r="G365" i="1"/>
  <c r="H369" i="1"/>
  <c r="G369" i="1"/>
  <c r="H371" i="1"/>
  <c r="G371" i="1"/>
  <c r="H375" i="1"/>
  <c r="G375" i="1"/>
  <c r="H377" i="1"/>
  <c r="G377" i="1"/>
  <c r="H379" i="1"/>
  <c r="G379" i="1"/>
  <c r="H383" i="1"/>
  <c r="G383" i="1"/>
  <c r="H385" i="1"/>
  <c r="G385" i="1"/>
  <c r="H389" i="1"/>
  <c r="G389" i="1"/>
  <c r="H391" i="1"/>
  <c r="G391" i="1"/>
  <c r="H395" i="1"/>
  <c r="G395" i="1"/>
  <c r="H397" i="1"/>
  <c r="G397" i="1"/>
  <c r="H401" i="1"/>
  <c r="G401" i="1"/>
  <c r="H413" i="1"/>
  <c r="G413" i="1"/>
  <c r="H419" i="1"/>
  <c r="G419" i="1"/>
  <c r="H421" i="1"/>
  <c r="G421" i="1"/>
  <c r="H423" i="1"/>
  <c r="G423" i="1"/>
  <c r="H425" i="1"/>
  <c r="G425" i="1"/>
  <c r="H429" i="1"/>
  <c r="G429" i="1"/>
  <c r="H431" i="1"/>
  <c r="G431" i="1"/>
  <c r="H433" i="1"/>
  <c r="G433" i="1"/>
  <c r="H435" i="1"/>
  <c r="G435" i="1"/>
  <c r="H437" i="1"/>
  <c r="G437" i="1"/>
  <c r="H439" i="1"/>
  <c r="G439" i="1"/>
  <c r="H441" i="1"/>
  <c r="G441" i="1"/>
  <c r="H443" i="1"/>
  <c r="G443" i="1"/>
  <c r="H445" i="1"/>
  <c r="G445" i="1"/>
  <c r="H449" i="1"/>
  <c r="G449" i="1"/>
  <c r="H451" i="1"/>
  <c r="G451" i="1"/>
  <c r="H591" i="1"/>
  <c r="G591" i="1"/>
  <c r="H593" i="1"/>
  <c r="G593" i="1"/>
  <c r="H595" i="1"/>
  <c r="G595" i="1"/>
  <c r="H599" i="1"/>
  <c r="G599" i="1"/>
  <c r="H603" i="1"/>
  <c r="G603" i="1"/>
  <c r="H607" i="1"/>
  <c r="G607" i="1"/>
  <c r="H611" i="1"/>
  <c r="G611" i="1"/>
  <c r="H615" i="1"/>
  <c r="G615" i="1"/>
  <c r="H623" i="1"/>
  <c r="G623" i="1"/>
  <c r="H625" i="1"/>
  <c r="G625" i="1"/>
  <c r="H627" i="1"/>
  <c r="G627" i="1"/>
  <c r="H632" i="1"/>
  <c r="G632" i="1"/>
  <c r="H644" i="1"/>
  <c r="G644" i="1"/>
  <c r="H648" i="1"/>
  <c r="G648" i="1"/>
  <c r="H652" i="1"/>
  <c r="G652" i="1"/>
  <c r="H654" i="1"/>
  <c r="G654" i="1"/>
  <c r="H658" i="1"/>
  <c r="G658" i="1"/>
  <c r="H662" i="1"/>
  <c r="G662" i="1"/>
  <c r="H666" i="1"/>
  <c r="G666" i="1"/>
  <c r="H670" i="1"/>
  <c r="G670" i="1"/>
  <c r="H674" i="1"/>
  <c r="G674" i="1"/>
  <c r="H678" i="1"/>
  <c r="G678" i="1"/>
  <c r="H682" i="1"/>
  <c r="G682" i="1"/>
  <c r="H684" i="1"/>
  <c r="G684" i="1"/>
  <c r="H688" i="1"/>
  <c r="G688" i="1"/>
  <c r="H692" i="1"/>
  <c r="G692" i="1"/>
  <c r="H694" i="1"/>
  <c r="G694" i="1"/>
  <c r="H698" i="1"/>
  <c r="G698" i="1"/>
  <c r="H700" i="1"/>
  <c r="G700" i="1"/>
  <c r="H702" i="1"/>
  <c r="G702" i="1"/>
  <c r="H704" i="1"/>
  <c r="G704" i="1"/>
  <c r="H706" i="1"/>
  <c r="G706" i="1"/>
  <c r="H708" i="1"/>
  <c r="G708" i="1"/>
  <c r="H710" i="1"/>
  <c r="G710"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G912" i="1"/>
  <c r="H912" i="1"/>
  <c r="H987" i="1"/>
  <c r="G987" i="1"/>
  <c r="H989" i="1"/>
  <c r="G989" i="1"/>
  <c r="J1444" i="1"/>
  <c r="H1444" i="1"/>
  <c r="G1444" i="1"/>
  <c r="I1444" i="1" s="1"/>
  <c r="H266"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G916" i="1"/>
  <c r="H916" i="1"/>
  <c r="G1103" i="1"/>
  <c r="H1103" i="1"/>
  <c r="G1123" i="1"/>
  <c r="H1123" i="1"/>
  <c r="G1139" i="1"/>
  <c r="H1139" i="1"/>
  <c r="H455" i="1"/>
  <c r="G455" i="1"/>
  <c r="H457" i="1"/>
  <c r="G457" i="1"/>
  <c r="H459" i="1"/>
  <c r="G459" i="1"/>
  <c r="H461" i="1"/>
  <c r="G461"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3" i="1"/>
  <c r="G503" i="1"/>
  <c r="H507" i="1"/>
  <c r="G507" i="1"/>
  <c r="H511" i="1"/>
  <c r="G511" i="1"/>
  <c r="H515" i="1"/>
  <c r="G515" i="1"/>
  <c r="H521" i="1"/>
  <c r="G521" i="1"/>
  <c r="H526" i="1"/>
  <c r="G526" i="1"/>
  <c r="H530" i="1"/>
  <c r="G530" i="1"/>
  <c r="H536" i="1"/>
  <c r="G536" i="1"/>
  <c r="H540" i="1"/>
  <c r="G540" i="1"/>
  <c r="H544" i="1"/>
  <c r="G544" i="1"/>
  <c r="H550" i="1"/>
  <c r="G550" i="1"/>
  <c r="H554" i="1"/>
  <c r="G554" i="1"/>
  <c r="H558" i="1"/>
  <c r="G558" i="1"/>
  <c r="H562" i="1"/>
  <c r="G562" i="1"/>
  <c r="H566" i="1"/>
  <c r="G566" i="1"/>
  <c r="H570" i="1"/>
  <c r="G570" i="1"/>
  <c r="H578" i="1"/>
  <c r="G578" i="1"/>
  <c r="H582" i="1"/>
  <c r="G582" i="1"/>
  <c r="H586" i="1"/>
  <c r="G586" i="1"/>
  <c r="H919" i="1"/>
  <c r="G919" i="1"/>
  <c r="H923" i="1"/>
  <c r="G923" i="1"/>
  <c r="H927" i="1"/>
  <c r="G927" i="1"/>
  <c r="H929" i="1"/>
  <c r="G929" i="1"/>
  <c r="H933" i="1"/>
  <c r="G933" i="1"/>
  <c r="H937" i="1"/>
  <c r="G937" i="1"/>
  <c r="H941" i="1"/>
  <c r="G941" i="1"/>
  <c r="H945" i="1"/>
  <c r="G945" i="1"/>
  <c r="H949" i="1"/>
  <c r="G949" i="1"/>
  <c r="H953" i="1"/>
  <c r="G953" i="1"/>
  <c r="H955" i="1"/>
  <c r="G955" i="1"/>
  <c r="H959" i="1"/>
  <c r="G959" i="1"/>
  <c r="H963" i="1"/>
  <c r="G963" i="1"/>
  <c r="H967" i="1"/>
  <c r="G967" i="1"/>
  <c r="H971" i="1"/>
  <c r="G971" i="1"/>
  <c r="H975" i="1"/>
  <c r="G975" i="1"/>
  <c r="H979" i="1"/>
  <c r="G979" i="1"/>
  <c r="H981" i="1"/>
  <c r="G981" i="1"/>
  <c r="G1187" i="1"/>
  <c r="H1187" i="1"/>
  <c r="G1203" i="1"/>
  <c r="H1203" i="1"/>
  <c r="G1239" i="1"/>
  <c r="H1239" i="1"/>
  <c r="G1255" i="1"/>
  <c r="H1255" i="1"/>
  <c r="H271" i="1"/>
  <c r="G271" i="1"/>
  <c r="H277" i="1"/>
  <c r="G277" i="1"/>
  <c r="H283" i="1"/>
  <c r="G283" i="1"/>
  <c r="H291" i="1"/>
  <c r="G291" i="1"/>
  <c r="H299" i="1"/>
  <c r="G299" i="1"/>
  <c r="H305" i="1"/>
  <c r="G305" i="1"/>
  <c r="H311" i="1"/>
  <c r="G311" i="1"/>
  <c r="H315" i="1"/>
  <c r="G315" i="1"/>
  <c r="H321" i="1"/>
  <c r="G321" i="1"/>
  <c r="H325" i="1"/>
  <c r="G325" i="1"/>
  <c r="H329" i="1"/>
  <c r="G329" i="1"/>
  <c r="H333" i="1"/>
  <c r="G333" i="1"/>
  <c r="H337" i="1"/>
  <c r="G337" i="1"/>
  <c r="H343" i="1"/>
  <c r="G343" i="1"/>
  <c r="H347" i="1"/>
  <c r="G347" i="1"/>
  <c r="H355" i="1"/>
  <c r="G355" i="1"/>
  <c r="H361" i="1"/>
  <c r="G361" i="1"/>
  <c r="H367" i="1"/>
  <c r="G367" i="1"/>
  <c r="H373" i="1"/>
  <c r="G373" i="1"/>
  <c r="H381" i="1"/>
  <c r="G381" i="1"/>
  <c r="H387" i="1"/>
  <c r="G387" i="1"/>
  <c r="H393" i="1"/>
  <c r="G393" i="1"/>
  <c r="H399" i="1"/>
  <c r="G399" i="1"/>
  <c r="H405" i="1"/>
  <c r="G405" i="1"/>
  <c r="H411" i="1"/>
  <c r="G411" i="1"/>
  <c r="H417" i="1"/>
  <c r="G417" i="1"/>
  <c r="H427" i="1"/>
  <c r="G427" i="1"/>
  <c r="H447" i="1"/>
  <c r="G447" i="1"/>
  <c r="H589" i="1"/>
  <c r="G589" i="1"/>
  <c r="H597" i="1"/>
  <c r="G597" i="1"/>
  <c r="H601" i="1"/>
  <c r="G601" i="1"/>
  <c r="H605" i="1"/>
  <c r="G605" i="1"/>
  <c r="H609" i="1"/>
  <c r="G609" i="1"/>
  <c r="H613" i="1"/>
  <c r="G613" i="1"/>
  <c r="H617" i="1"/>
  <c r="G617" i="1"/>
  <c r="H621" i="1"/>
  <c r="G621" i="1"/>
  <c r="H642" i="1"/>
  <c r="G642" i="1"/>
  <c r="H646" i="1"/>
  <c r="G646" i="1"/>
  <c r="H650" i="1"/>
  <c r="G650" i="1"/>
  <c r="H656" i="1"/>
  <c r="G656" i="1"/>
  <c r="H660" i="1"/>
  <c r="G660" i="1"/>
  <c r="H664" i="1"/>
  <c r="G664" i="1"/>
  <c r="H668" i="1"/>
  <c r="G668" i="1"/>
  <c r="H672" i="1"/>
  <c r="G672" i="1"/>
  <c r="H676" i="1"/>
  <c r="G676" i="1"/>
  <c r="H680" i="1"/>
  <c r="G680" i="1"/>
  <c r="H686" i="1"/>
  <c r="G686" i="1"/>
  <c r="H690" i="1"/>
  <c r="G690" i="1"/>
  <c r="H696" i="1"/>
  <c r="G696" i="1"/>
  <c r="H712" i="1"/>
  <c r="G712" i="1"/>
  <c r="H774" i="1"/>
  <c r="G774" i="1"/>
  <c r="H265"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1303" i="1"/>
  <c r="H1303" i="1"/>
  <c r="G1319" i="1"/>
  <c r="H1319" i="1"/>
  <c r="H1362" i="1"/>
  <c r="G1362" i="1"/>
  <c r="H1369" i="1"/>
  <c r="G1369" i="1"/>
  <c r="H1372" i="1"/>
  <c r="G1372" i="1"/>
  <c r="H1486" i="1"/>
  <c r="G1486"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G1107" i="1"/>
  <c r="H1107" i="1"/>
  <c r="G1127" i="1"/>
  <c r="H1127" i="1"/>
  <c r="G1143" i="1"/>
  <c r="H1143" i="1"/>
  <c r="G1155" i="1"/>
  <c r="H1155" i="1"/>
  <c r="G1171" i="1"/>
  <c r="H1171" i="1"/>
  <c r="G1191" i="1"/>
  <c r="H1191" i="1"/>
  <c r="G1207" i="1"/>
  <c r="H1207" i="1"/>
  <c r="G1227" i="1"/>
  <c r="H1227" i="1"/>
  <c r="G1243" i="1"/>
  <c r="H1243" i="1"/>
  <c r="G1259" i="1"/>
  <c r="H1259" i="1"/>
  <c r="G1275" i="1"/>
  <c r="H1275" i="1"/>
  <c r="G1291" i="1"/>
  <c r="H1291" i="1"/>
  <c r="G1307" i="1"/>
  <c r="H1307" i="1"/>
  <c r="G1323" i="1"/>
  <c r="H1323" i="1"/>
  <c r="H1378" i="1"/>
  <c r="G1378" i="1"/>
  <c r="H1384" i="1"/>
  <c r="G1384" i="1"/>
  <c r="H1454" i="1"/>
  <c r="G1454" i="1"/>
  <c r="G1456" i="1"/>
  <c r="H1456" i="1"/>
  <c r="J1456" i="1"/>
  <c r="F530" i="4"/>
  <c r="D529" i="4"/>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111" i="1"/>
  <c r="H1111" i="1"/>
  <c r="G1115" i="1"/>
  <c r="H1115" i="1"/>
  <c r="G1131" i="1"/>
  <c r="H1131" i="1"/>
  <c r="G1147" i="1"/>
  <c r="H1147" i="1"/>
  <c r="G1159" i="1"/>
  <c r="H1159" i="1"/>
  <c r="G1175" i="1"/>
  <c r="H1175" i="1"/>
  <c r="G1195" i="1"/>
  <c r="H1195" i="1"/>
  <c r="G1211" i="1"/>
  <c r="H1211" i="1"/>
  <c r="G1231" i="1"/>
  <c r="H1231" i="1"/>
  <c r="G1247" i="1"/>
  <c r="H1247" i="1"/>
  <c r="G1263" i="1"/>
  <c r="H1263" i="1"/>
  <c r="G1279" i="1"/>
  <c r="H1279" i="1"/>
  <c r="G1295" i="1"/>
  <c r="H1295" i="1"/>
  <c r="G1311" i="1"/>
  <c r="H1311" i="1"/>
  <c r="G1327" i="1"/>
  <c r="H1327" i="1"/>
  <c r="H1330" i="1"/>
  <c r="G1330" i="1"/>
  <c r="H1337" i="1"/>
  <c r="G1337" i="1"/>
  <c r="H1340" i="1"/>
  <c r="G1340" i="1"/>
  <c r="H1390" i="1"/>
  <c r="G1390" i="1"/>
  <c r="H1397" i="1"/>
  <c r="G1397" i="1"/>
  <c r="H1400" i="1"/>
  <c r="G1400" i="1"/>
  <c r="H1413" i="1"/>
  <c r="G1413" i="1"/>
  <c r="G913" i="1"/>
  <c r="H915" i="1"/>
  <c r="G91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G1099" i="1"/>
  <c r="H1099" i="1"/>
  <c r="G1119" i="1"/>
  <c r="H1119" i="1"/>
  <c r="G1135" i="1"/>
  <c r="H1135" i="1"/>
  <c r="G1151" i="1"/>
  <c r="H1151" i="1"/>
  <c r="G1163" i="1"/>
  <c r="H1163" i="1"/>
  <c r="G1179" i="1"/>
  <c r="H1179" i="1"/>
  <c r="G1199" i="1"/>
  <c r="H1199" i="1"/>
  <c r="G1219" i="1"/>
  <c r="H1219" i="1"/>
  <c r="G1235" i="1"/>
  <c r="H1235" i="1"/>
  <c r="G1251" i="1"/>
  <c r="H1251" i="1"/>
  <c r="G1267" i="1"/>
  <c r="H1267" i="1"/>
  <c r="G1283" i="1"/>
  <c r="H1283" i="1"/>
  <c r="G1315" i="1"/>
  <c r="H1315" i="1"/>
  <c r="H1346" i="1"/>
  <c r="G1346" i="1"/>
  <c r="H1353" i="1"/>
  <c r="G1353" i="1"/>
  <c r="H1356" i="1"/>
  <c r="G1356" i="1"/>
  <c r="H1406" i="1"/>
  <c r="G1406" i="1"/>
  <c r="H1464" i="1"/>
  <c r="G1464" i="1"/>
  <c r="J1464" i="1"/>
  <c r="H1542" i="1"/>
  <c r="G1542" i="1"/>
  <c r="H1553" i="1"/>
  <c r="G1553" i="1"/>
  <c r="E643" i="4"/>
  <c r="D637" i="1" s="1"/>
  <c r="H637" i="1" s="1"/>
  <c r="E644" i="4"/>
  <c r="D638" i="1" s="1"/>
  <c r="H1333" i="1"/>
  <c r="G1333" i="1"/>
  <c r="H1349" i="1"/>
  <c r="G1349" i="1"/>
  <c r="H1365" i="1"/>
  <c r="G1365" i="1"/>
  <c r="H1381" i="1"/>
  <c r="G1381" i="1"/>
  <c r="H1393" i="1"/>
  <c r="G1393" i="1"/>
  <c r="H1409" i="1"/>
  <c r="G1409" i="1"/>
  <c r="H1418" i="1"/>
  <c r="G1418" i="1"/>
  <c r="H1421" i="1"/>
  <c r="G1421" i="1"/>
  <c r="H1426" i="1"/>
  <c r="G1426" i="1"/>
  <c r="H1429" i="1"/>
  <c r="G1429" i="1"/>
  <c r="H1434" i="1"/>
  <c r="G1434" i="1"/>
  <c r="H1438" i="1"/>
  <c r="G1438" i="1"/>
  <c r="H1441" i="1"/>
  <c r="G1441" i="1"/>
  <c r="I1441" i="1" s="1"/>
  <c r="G1450" i="1"/>
  <c r="H1450" i="1"/>
  <c r="H1459" i="1"/>
  <c r="G1459" i="1"/>
  <c r="I1459" i="1" s="1"/>
  <c r="G1469" i="1"/>
  <c r="H1469" i="1"/>
  <c r="H1472" i="1"/>
  <c r="G1472" i="1"/>
  <c r="I1472" i="1" s="1"/>
  <c r="H1479" i="1"/>
  <c r="G1479" i="1"/>
  <c r="I1479" i="1" s="1"/>
  <c r="J1479" i="1"/>
  <c r="H1550" i="1"/>
  <c r="G1550" i="1"/>
  <c r="G297" i="9"/>
  <c r="E297" i="9" s="1"/>
  <c r="H29" i="3"/>
  <c r="C1436" i="1"/>
  <c r="D49" i="8"/>
  <c r="C1530" i="1"/>
  <c r="G1101"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H1338" i="1"/>
  <c r="H1345" i="1"/>
  <c r="G1345" i="1"/>
  <c r="H1354" i="1"/>
  <c r="H1361" i="1"/>
  <c r="G1361" i="1"/>
  <c r="H1370" i="1"/>
  <c r="H1377" i="1"/>
  <c r="G1377" i="1"/>
  <c r="H1389" i="1"/>
  <c r="G1389" i="1"/>
  <c r="H1398" i="1"/>
  <c r="H1405" i="1"/>
  <c r="G1405" i="1"/>
  <c r="H1414" i="1"/>
  <c r="J1440" i="1"/>
  <c r="H1440" i="1"/>
  <c r="G1440" i="1"/>
  <c r="I1440" i="1" s="1"/>
  <c r="G1446" i="1"/>
  <c r="H1446" i="1"/>
  <c r="H1453" i="1"/>
  <c r="H1455" i="1"/>
  <c r="G1455" i="1"/>
  <c r="I1455" i="1" s="1"/>
  <c r="I1457" i="1"/>
  <c r="J1459" i="1"/>
  <c r="G1465" i="1"/>
  <c r="H1465" i="1"/>
  <c r="J1472" i="1"/>
  <c r="G1474" i="1"/>
  <c r="I1474" i="1" s="1"/>
  <c r="H1474" i="1"/>
  <c r="H1502" i="1"/>
  <c r="G1502" i="1"/>
  <c r="H1513" i="1"/>
  <c r="G1513" i="1"/>
  <c r="H1569" i="1"/>
  <c r="G1569" i="1"/>
  <c r="H1573" i="1"/>
  <c r="G1573" i="1"/>
  <c r="H1577" i="1"/>
  <c r="G1577" i="1"/>
  <c r="F126" i="5"/>
  <c r="D118" i="5"/>
  <c r="D237" i="5"/>
  <c r="G1100" i="1"/>
  <c r="H1102" i="1"/>
  <c r="G1104" i="1"/>
  <c r="H1106" i="1"/>
  <c r="G1108" i="1"/>
  <c r="H1110" i="1"/>
  <c r="H1114" i="1"/>
  <c r="G1116" i="1"/>
  <c r="H1118" i="1"/>
  <c r="G1120" i="1"/>
  <c r="H1122" i="1"/>
  <c r="G1124" i="1"/>
  <c r="H1126" i="1"/>
  <c r="G1128" i="1"/>
  <c r="H1130" i="1"/>
  <c r="G1132" i="1"/>
  <c r="H1134" i="1"/>
  <c r="G1136" i="1"/>
  <c r="H1138" i="1"/>
  <c r="G1140" i="1"/>
  <c r="H1142" i="1"/>
  <c r="G1144" i="1"/>
  <c r="H1146" i="1"/>
  <c r="G1148" i="1"/>
  <c r="H1150" i="1"/>
  <c r="H1154"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H1218" i="1"/>
  <c r="G1220" i="1"/>
  <c r="H1222"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4" i="1"/>
  <c r="G1336" i="1"/>
  <c r="H1341" i="1"/>
  <c r="G1341" i="1"/>
  <c r="G1342" i="1"/>
  <c r="H1350" i="1"/>
  <c r="G1352" i="1"/>
  <c r="H1357" i="1"/>
  <c r="G1357" i="1"/>
  <c r="G1358" i="1"/>
  <c r="H1366" i="1"/>
  <c r="G1368" i="1"/>
  <c r="H1373" i="1"/>
  <c r="G1373" i="1"/>
  <c r="G1374" i="1"/>
  <c r="H1382" i="1"/>
  <c r="H1385" i="1"/>
  <c r="G1385" i="1"/>
  <c r="G1386" i="1"/>
  <c r="H1394" i="1"/>
  <c r="G1396" i="1"/>
  <c r="H1401" i="1"/>
  <c r="G1401" i="1"/>
  <c r="G1402" i="1"/>
  <c r="H1410" i="1"/>
  <c r="G1412" i="1"/>
  <c r="H1417" i="1"/>
  <c r="G1417" i="1"/>
  <c r="H1422" i="1"/>
  <c r="G1422" i="1"/>
  <c r="H1425" i="1"/>
  <c r="G1425" i="1"/>
  <c r="H1430" i="1"/>
  <c r="G1430" i="1"/>
  <c r="H1433" i="1"/>
  <c r="G1433" i="1"/>
  <c r="H1437" i="1"/>
  <c r="G1437" i="1"/>
  <c r="I1442" i="1"/>
  <c r="I1443" i="1"/>
  <c r="H1445" i="1"/>
  <c r="G1445" i="1"/>
  <c r="H1449" i="1"/>
  <c r="G1449" i="1"/>
  <c r="I1449" i="1" s="1"/>
  <c r="I1451" i="1"/>
  <c r="G1460" i="1"/>
  <c r="I1460" i="1" s="1"/>
  <c r="H1460" i="1"/>
  <c r="H1468" i="1"/>
  <c r="G1468" i="1"/>
  <c r="G1470" i="1"/>
  <c r="H1470" i="1"/>
  <c r="G1473" i="1"/>
  <c r="I1473" i="1" s="1"/>
  <c r="H1473" i="1"/>
  <c r="H1485" i="1"/>
  <c r="G1485" i="1"/>
  <c r="H1489" i="1"/>
  <c r="G1489" i="1"/>
  <c r="H1510" i="1"/>
  <c r="G1510" i="1"/>
  <c r="H1525" i="1"/>
  <c r="G1525" i="1"/>
  <c r="H1529" i="1"/>
  <c r="G1529" i="1"/>
  <c r="H1570" i="1"/>
  <c r="G1570" i="1"/>
  <c r="D515" i="4"/>
  <c r="F522" i="4"/>
  <c r="I1477" i="1"/>
  <c r="H1497" i="1"/>
  <c r="G1497" i="1"/>
  <c r="H1521" i="1"/>
  <c r="G1521" i="1"/>
  <c r="H1526" i="1"/>
  <c r="G1526" i="1"/>
  <c r="H1537" i="1"/>
  <c r="G1537" i="1"/>
  <c r="H1557" i="1"/>
  <c r="G1557" i="1"/>
  <c r="H1561" i="1"/>
  <c r="G1561" i="1"/>
  <c r="H1574" i="1"/>
  <c r="G1574" i="1"/>
  <c r="F70" i="5"/>
  <c r="D69" i="5"/>
  <c r="F207" i="5"/>
  <c r="D206" i="5"/>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9" i="1"/>
  <c r="I1439" i="1" s="1"/>
  <c r="J1439" i="1"/>
  <c r="H1443" i="1"/>
  <c r="J1443" i="1"/>
  <c r="G1448" i="1"/>
  <c r="I1448" i="1" s="1"/>
  <c r="J1448" i="1"/>
  <c r="G1452" i="1"/>
  <c r="I1452" i="1" s="1"/>
  <c r="J1452" i="1"/>
  <c r="G1458" i="1"/>
  <c r="I1458" i="1" s="1"/>
  <c r="J1458" i="1"/>
  <c r="G1463" i="1"/>
  <c r="I1463" i="1" s="1"/>
  <c r="J1463" i="1"/>
  <c r="G1467" i="1"/>
  <c r="I1467" i="1" s="1"/>
  <c r="J1467" i="1"/>
  <c r="G1471" i="1"/>
  <c r="I1471" i="1" s="1"/>
  <c r="J1471" i="1"/>
  <c r="J1478" i="1"/>
  <c r="G1478" i="1"/>
  <c r="I1478" i="1" s="1"/>
  <c r="H1481" i="1"/>
  <c r="G1481" i="1"/>
  <c r="G1494" i="1"/>
  <c r="H1501" i="1"/>
  <c r="G1501" i="1"/>
  <c r="H1505" i="1"/>
  <c r="G1505" i="1"/>
  <c r="G1514" i="1"/>
  <c r="G1534" i="1"/>
  <c r="H1541" i="1"/>
  <c r="G1541" i="1"/>
  <c r="H1545" i="1"/>
  <c r="G1545" i="1"/>
  <c r="G1554" i="1"/>
  <c r="H1558" i="1"/>
  <c r="G1558" i="1"/>
  <c r="E50" i="4"/>
  <c r="D46" i="1" s="1"/>
  <c r="F54" i="4"/>
  <c r="D50" i="4"/>
  <c r="F134" i="4"/>
  <c r="D133" i="4"/>
  <c r="D224" i="4"/>
  <c r="F264" i="4"/>
  <c r="D263" i="4"/>
  <c r="D311" i="4"/>
  <c r="E363" i="4"/>
  <c r="F363" i="4" s="1"/>
  <c r="F460" i="4"/>
  <c r="D459" i="4"/>
  <c r="E529" i="4"/>
  <c r="F594" i="4"/>
  <c r="D593" i="4"/>
  <c r="D625" i="4"/>
  <c r="E12" i="5"/>
  <c r="D990" i="1" s="1"/>
  <c r="E68" i="5"/>
  <c r="G291" i="9"/>
  <c r="E291" i="9" s="1"/>
  <c r="B291" i="9" s="1"/>
  <c r="F190" i="5"/>
  <c r="E206" i="5"/>
  <c r="E176" i="5" s="1"/>
  <c r="I24" i="3"/>
  <c r="F36" i="6"/>
  <c r="D35" i="6"/>
  <c r="D89" i="6"/>
  <c r="H1493" i="1"/>
  <c r="G1493" i="1"/>
  <c r="H1509" i="1"/>
  <c r="G1509" i="1"/>
  <c r="H1533" i="1"/>
  <c r="G1533" i="1"/>
  <c r="H1549" i="1"/>
  <c r="G1549" i="1"/>
  <c r="H1565" i="1"/>
  <c r="G1565" i="1"/>
  <c r="F216" i="4"/>
  <c r="D215" i="4"/>
  <c r="E459" i="4"/>
  <c r="D453" i="1" s="1"/>
  <c r="E593" i="4"/>
  <c r="D587" i="1" s="1"/>
  <c r="F8" i="5"/>
  <c r="D5" i="6"/>
  <c r="E35" i="6"/>
  <c r="D44" i="4"/>
  <c r="D124" i="4"/>
  <c r="D152" i="4"/>
  <c r="D196" i="4"/>
  <c r="D299" i="4"/>
  <c r="D351" i="4"/>
  <c r="D580" i="4"/>
  <c r="D12" i="5"/>
  <c r="D78" i="5"/>
  <c r="D134" i="5"/>
  <c r="E289" i="9"/>
  <c r="B289" i="9" s="1"/>
  <c r="D114" i="6"/>
  <c r="D42" i="8"/>
  <c r="D7" i="4"/>
  <c r="D163" i="4"/>
  <c r="D421" i="4"/>
  <c r="F603" i="4"/>
  <c r="D87" i="5"/>
  <c r="F149" i="5"/>
  <c r="D176" i="5"/>
  <c r="B238" i="9"/>
  <c r="B246" i="9"/>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50" i="9"/>
  <c r="B230" i="9"/>
  <c r="B262" i="9"/>
  <c r="B224" i="9"/>
  <c r="B232" i="9"/>
  <c r="B240" i="9"/>
  <c r="B248" i="9"/>
  <c r="B256" i="9"/>
  <c r="B264" i="9"/>
  <c r="F214" i="9"/>
  <c r="B214" i="9" s="1"/>
  <c r="F222" i="9"/>
  <c r="B222" i="9" s="1"/>
  <c r="F230" i="9"/>
  <c r="F238" i="9"/>
  <c r="F246" i="9"/>
  <c r="F254" i="9"/>
  <c r="B254" i="9" s="1"/>
  <c r="F262" i="9"/>
  <c r="F270" i="9"/>
  <c r="B270" i="9" s="1"/>
  <c r="B220" i="9"/>
  <c r="B228" i="9"/>
  <c r="B236" i="9"/>
  <c r="B244" i="9"/>
  <c r="B252" i="9"/>
  <c r="B260" i="9"/>
  <c r="F218" i="9"/>
  <c r="B218" i="9" s="1"/>
  <c r="F226" i="9"/>
  <c r="B226" i="9" s="1"/>
  <c r="F234" i="9"/>
  <c r="B234" i="9" s="1"/>
  <c r="F242" i="9"/>
  <c r="B242" i="9" s="1"/>
  <c r="F250" i="9"/>
  <c r="F258" i="9"/>
  <c r="B258" i="9" s="1"/>
  <c r="F266" i="9"/>
  <c r="B266" i="9" s="1"/>
  <c r="F252" i="4" l="1"/>
  <c r="C248" i="1"/>
  <c r="E237" i="5"/>
  <c r="E175" i="5" s="1"/>
  <c r="D1152" i="1" s="1"/>
  <c r="D1215" i="1"/>
  <c r="I1456" i="1"/>
  <c r="H1216" i="1"/>
  <c r="E151" i="4"/>
  <c r="I17" i="3" s="1"/>
  <c r="G173" i="1"/>
  <c r="F644" i="4"/>
  <c r="C638" i="1"/>
  <c r="H638" i="1" s="1"/>
  <c r="G184" i="1"/>
  <c r="I22" i="3"/>
  <c r="D1153" i="1"/>
  <c r="F12" i="5"/>
  <c r="C990" i="1"/>
  <c r="F35" i="6"/>
  <c r="H25" i="3"/>
  <c r="C1329" i="1"/>
  <c r="E528" i="4"/>
  <c r="D523" i="1"/>
  <c r="F515" i="4"/>
  <c r="C509" i="1"/>
  <c r="F237" i="5"/>
  <c r="H23" i="3"/>
  <c r="C1214" i="1"/>
  <c r="B297" i="9"/>
  <c r="E296" i="9"/>
  <c r="I10" i="3" s="1"/>
  <c r="G638" i="1"/>
  <c r="E164" i="9"/>
  <c r="B164" i="9" s="1"/>
  <c r="E165" i="9"/>
  <c r="B165" i="9" s="1"/>
  <c r="F87" i="5"/>
  <c r="C1065" i="1"/>
  <c r="F7" i="4"/>
  <c r="D6" i="4"/>
  <c r="C3" i="1"/>
  <c r="F580" i="4"/>
  <c r="C574" i="1"/>
  <c r="H20" i="9"/>
  <c r="G20" i="9"/>
  <c r="D151" i="4"/>
  <c r="F152" i="4"/>
  <c r="C148" i="1"/>
  <c r="I25" i="3"/>
  <c r="D1329" i="1"/>
  <c r="F625" i="4"/>
  <c r="C619" i="1"/>
  <c r="F459" i="4"/>
  <c r="C453" i="1"/>
  <c r="F263" i="4"/>
  <c r="C259" i="1"/>
  <c r="F133" i="4"/>
  <c r="C129" i="1"/>
  <c r="G292" i="9"/>
  <c r="E292" i="9" s="1"/>
  <c r="B292" i="9" s="1"/>
  <c r="F206" i="5"/>
  <c r="C1183" i="1"/>
  <c r="E6" i="4"/>
  <c r="F118" i="5"/>
  <c r="C1096" i="1"/>
  <c r="I1465" i="1"/>
  <c r="I1446" i="1"/>
  <c r="C1524" i="1"/>
  <c r="D43" i="8"/>
  <c r="G295" i="9" s="1"/>
  <c r="E295" i="9" s="1"/>
  <c r="B295" i="9" s="1"/>
  <c r="I1450" i="1"/>
  <c r="G637" i="1"/>
  <c r="F163" i="4"/>
  <c r="C159" i="1"/>
  <c r="F311" i="4"/>
  <c r="C306" i="1"/>
  <c r="F134" i="5"/>
  <c r="C1112" i="1"/>
  <c r="F124" i="4"/>
  <c r="C120" i="1"/>
  <c r="F593" i="4"/>
  <c r="C587" i="1"/>
  <c r="E7" i="5"/>
  <c r="H1436" i="1"/>
  <c r="G1436" i="1"/>
  <c r="E420" i="4"/>
  <c r="F529" i="4"/>
  <c r="D528" i="4"/>
  <c r="C523" i="1"/>
  <c r="H27" i="3"/>
  <c r="C1408" i="1"/>
  <c r="F114" i="6"/>
  <c r="F196" i="4"/>
  <c r="C192" i="1"/>
  <c r="H292" i="9"/>
  <c r="D1183" i="1"/>
  <c r="H1530" i="1"/>
  <c r="G1530" i="1"/>
  <c r="I34" i="3"/>
  <c r="C1517" i="1"/>
  <c r="D350" i="4"/>
  <c r="F351" i="4"/>
  <c r="C346" i="1"/>
  <c r="D141" i="6"/>
  <c r="H24" i="3"/>
  <c r="F5" i="6"/>
  <c r="C1299" i="1"/>
  <c r="H22" i="3"/>
  <c r="F176" i="5"/>
  <c r="D175" i="5"/>
  <c r="C1153" i="1"/>
  <c r="F421" i="4"/>
  <c r="D420" i="4"/>
  <c r="C415" i="1"/>
  <c r="G294" i="9"/>
  <c r="E294" i="9" s="1"/>
  <c r="F78" i="5"/>
  <c r="C1056" i="1"/>
  <c r="D298" i="4"/>
  <c r="F299" i="4"/>
  <c r="C294" i="1"/>
  <c r="F44" i="4"/>
  <c r="C40" i="1"/>
  <c r="D7" i="5"/>
  <c r="F215" i="4"/>
  <c r="C211" i="1"/>
  <c r="F89" i="6"/>
  <c r="C1383" i="1"/>
  <c r="E141" i="6"/>
  <c r="I21" i="3"/>
  <c r="D1046" i="1"/>
  <c r="E350" i="4"/>
  <c r="D358" i="1"/>
  <c r="F224" i="4"/>
  <c r="C220" i="1"/>
  <c r="F50" i="4"/>
  <c r="C46" i="1"/>
  <c r="F69" i="5"/>
  <c r="D68" i="5"/>
  <c r="C1047" i="1"/>
  <c r="I1468" i="1"/>
  <c r="I1464" i="1"/>
  <c r="H248" i="1" l="1"/>
  <c r="G248" i="1"/>
  <c r="G1215" i="1"/>
  <c r="H1215" i="1"/>
  <c r="I23" i="3"/>
  <c r="D1214" i="1"/>
  <c r="H1214" i="1" s="1"/>
  <c r="D147" i="1"/>
  <c r="E289" i="4"/>
  <c r="E290" i="4" s="1"/>
  <c r="D286" i="1" s="1"/>
  <c r="K1432" i="9"/>
  <c r="H220" i="1"/>
  <c r="G220" i="1"/>
  <c r="H40" i="1"/>
  <c r="G40" i="1"/>
  <c r="H523" i="1"/>
  <c r="G523" i="1"/>
  <c r="G1524" i="1"/>
  <c r="H1524" i="1"/>
  <c r="G1214" i="1"/>
  <c r="H211" i="1"/>
  <c r="G211" i="1"/>
  <c r="H1056" i="1"/>
  <c r="G1056" i="1"/>
  <c r="F420" i="4"/>
  <c r="D635" i="4"/>
  <c r="C414" i="1"/>
  <c r="D636" i="4"/>
  <c r="F528" i="4"/>
  <c r="C522" i="1"/>
  <c r="G120" i="1"/>
  <c r="H120" i="1"/>
  <c r="H306" i="1"/>
  <c r="G306" i="1"/>
  <c r="I16" i="3"/>
  <c r="E412" i="4"/>
  <c r="D2" i="1"/>
  <c r="G129" i="1"/>
  <c r="H129" i="1"/>
  <c r="H453" i="1"/>
  <c r="G453" i="1"/>
  <c r="H17" i="3"/>
  <c r="D289" i="4"/>
  <c r="D290" i="4" s="1"/>
  <c r="F151" i="4"/>
  <c r="C147" i="1"/>
  <c r="H1065" i="1"/>
  <c r="G1065" i="1"/>
  <c r="H21" i="3"/>
  <c r="F68" i="5"/>
  <c r="C1046" i="1"/>
  <c r="F175" i="5"/>
  <c r="C1152" i="1"/>
  <c r="H346" i="1"/>
  <c r="G346" i="1"/>
  <c r="H574" i="1"/>
  <c r="G574" i="1"/>
  <c r="G46" i="1"/>
  <c r="H46" i="1"/>
  <c r="H358" i="1"/>
  <c r="G358" i="1"/>
  <c r="I28" i="3"/>
  <c r="D1435" i="1"/>
  <c r="H9" i="3" s="1"/>
  <c r="H294" i="1"/>
  <c r="G294" i="1"/>
  <c r="F141" i="6"/>
  <c r="H28" i="3"/>
  <c r="C1435" i="1"/>
  <c r="D408" i="4"/>
  <c r="F350" i="4"/>
  <c r="C345" i="1"/>
  <c r="H1408" i="1"/>
  <c r="G1408" i="1"/>
  <c r="E6" i="5"/>
  <c r="I20" i="3"/>
  <c r="D985" i="1"/>
  <c r="G1183" i="1"/>
  <c r="H1183" i="1"/>
  <c r="E20" i="9"/>
  <c r="H3" i="1"/>
  <c r="G3" i="1"/>
  <c r="E636" i="4"/>
  <c r="D630" i="1" s="1"/>
  <c r="D522" i="1"/>
  <c r="H990" i="1"/>
  <c r="G990" i="1"/>
  <c r="D407" i="4"/>
  <c r="F298" i="4"/>
  <c r="C293" i="1"/>
  <c r="H415" i="1"/>
  <c r="G415" i="1"/>
  <c r="H1047" i="1"/>
  <c r="G1047" i="1"/>
  <c r="E408" i="4"/>
  <c r="D403" i="1" s="1"/>
  <c r="D345" i="1"/>
  <c r="E407" i="4"/>
  <c r="D402" i="1" s="1"/>
  <c r="H1383" i="1"/>
  <c r="G1383" i="1"/>
  <c r="F7" i="5"/>
  <c r="D6" i="5"/>
  <c r="H20" i="3"/>
  <c r="C985" i="1"/>
  <c r="E293" i="9"/>
  <c r="B294" i="9"/>
  <c r="G1153" i="1"/>
  <c r="H1153" i="1"/>
  <c r="G1299" i="1"/>
  <c r="H1299" i="1"/>
  <c r="G299" i="9"/>
  <c r="E299" i="9" s="1"/>
  <c r="H1517" i="1"/>
  <c r="G1517" i="1"/>
  <c r="G192" i="1"/>
  <c r="H192" i="1"/>
  <c r="E635" i="4"/>
  <c r="D629" i="1" s="1"/>
  <c r="D414" i="1"/>
  <c r="H587" i="1"/>
  <c r="G587" i="1"/>
  <c r="G1112" i="1"/>
  <c r="H1112" i="1"/>
  <c r="G159" i="1"/>
  <c r="H159" i="1"/>
  <c r="C1518" i="1"/>
  <c r="I35" i="3"/>
  <c r="H1096" i="1"/>
  <c r="G1096" i="1"/>
  <c r="G259" i="1"/>
  <c r="H259" i="1"/>
  <c r="H619" i="1"/>
  <c r="G619" i="1"/>
  <c r="G148" i="1"/>
  <c r="H148" i="1"/>
  <c r="D412" i="4"/>
  <c r="F6" i="4"/>
  <c r="H16" i="3"/>
  <c r="C2" i="1"/>
  <c r="H509" i="1"/>
  <c r="G509" i="1"/>
  <c r="H1329" i="1"/>
  <c r="G1329" i="1"/>
  <c r="D285" i="1" l="1"/>
  <c r="E291" i="4"/>
  <c r="D287" i="1" s="1"/>
  <c r="E413" i="4"/>
  <c r="D408" i="1" s="1"/>
  <c r="G147" i="1"/>
  <c r="H147" i="1"/>
  <c r="H522" i="1"/>
  <c r="G522" i="1"/>
  <c r="E298" i="9"/>
  <c r="B299" i="9"/>
  <c r="H985" i="1"/>
  <c r="G985" i="1"/>
  <c r="F408" i="4"/>
  <c r="C403" i="1"/>
  <c r="G1152" i="1"/>
  <c r="H1152" i="1"/>
  <c r="E639" i="4"/>
  <c r="D407" i="1"/>
  <c r="K3" i="9"/>
  <c r="I9" i="3"/>
  <c r="F407" i="4"/>
  <c r="C402" i="1"/>
  <c r="H293" i="1"/>
  <c r="G293" i="1"/>
  <c r="H1435" i="1"/>
  <c r="G1435" i="1"/>
  <c r="D291" i="4"/>
  <c r="F289" i="4"/>
  <c r="D413" i="4"/>
  <c r="D414" i="4" s="1"/>
  <c r="C285" i="1"/>
  <c r="F636" i="4"/>
  <c r="C630" i="1"/>
  <c r="H1518" i="1"/>
  <c r="G1518" i="1"/>
  <c r="H276" i="9"/>
  <c r="D984" i="1"/>
  <c r="F635" i="4"/>
  <c r="C629" i="1"/>
  <c r="G2" i="1"/>
  <c r="H2" i="1"/>
  <c r="D639" i="4"/>
  <c r="F412" i="4"/>
  <c r="C407" i="1"/>
  <c r="H11" i="3"/>
  <c r="F290" i="4"/>
  <c r="C286" i="1"/>
  <c r="G282" i="9"/>
  <c r="E282" i="9" s="1"/>
  <c r="B282" i="9" s="1"/>
  <c r="G276" i="9"/>
  <c r="F6" i="5"/>
  <c r="C984" i="1"/>
  <c r="B20" i="9"/>
  <c r="E19" i="9"/>
  <c r="H345" i="1"/>
  <c r="G345" i="1"/>
  <c r="H1046" i="1"/>
  <c r="G1046" i="1"/>
  <c r="H414" i="1"/>
  <c r="G414" i="1"/>
  <c r="E276" i="9" l="1"/>
  <c r="E275" i="9" s="1"/>
  <c r="E640" i="4"/>
  <c r="E641" i="4" s="1"/>
  <c r="E414" i="4"/>
  <c r="D409" i="1" s="1"/>
  <c r="E415" i="4"/>
  <c r="D410" i="1" s="1"/>
  <c r="F291" i="4"/>
  <c r="C287" i="1"/>
  <c r="H8" i="3"/>
  <c r="H984" i="1"/>
  <c r="G984" i="1"/>
  <c r="H286" i="1"/>
  <c r="G286" i="1"/>
  <c r="D633" i="1"/>
  <c r="F414" i="4"/>
  <c r="C409" i="1"/>
  <c r="N3" i="9"/>
  <c r="I11" i="3"/>
  <c r="F639" i="4"/>
  <c r="C633" i="1"/>
  <c r="H629" i="1"/>
  <c r="G629" i="1"/>
  <c r="H285" i="1"/>
  <c r="G285" i="1"/>
  <c r="H402" i="1"/>
  <c r="G402" i="1"/>
  <c r="H630" i="1"/>
  <c r="G630" i="1"/>
  <c r="H407" i="1"/>
  <c r="G407" i="1"/>
  <c r="D640" i="4"/>
  <c r="D641" i="4" s="1"/>
  <c r="D415" i="4"/>
  <c r="F413" i="4"/>
  <c r="C408" i="1"/>
  <c r="H403" i="1"/>
  <c r="G403" i="1"/>
  <c r="E642" i="4"/>
  <c r="D634" i="1"/>
  <c r="B276" i="9" l="1"/>
  <c r="M3" i="9"/>
  <c r="I8" i="3"/>
  <c r="F415" i="4"/>
  <c r="C410" i="1"/>
  <c r="H633" i="1"/>
  <c r="G633" i="1"/>
  <c r="H287" i="1"/>
  <c r="G287" i="1"/>
  <c r="H408" i="1"/>
  <c r="G408" i="1"/>
  <c r="E646" i="4"/>
  <c r="D636" i="1"/>
  <c r="H409" i="1"/>
  <c r="G409" i="1"/>
  <c r="D642" i="4"/>
  <c r="D645" i="4" s="1"/>
  <c r="F640" i="4"/>
  <c r="C634" i="1"/>
  <c r="F641" i="4"/>
  <c r="C635" i="1"/>
  <c r="E645" i="4"/>
  <c r="D635" i="1"/>
  <c r="H18" i="3" l="1"/>
  <c r="F645" i="4"/>
  <c r="C639" i="1"/>
  <c r="H635" i="1"/>
  <c r="G635" i="1"/>
  <c r="H410" i="1"/>
  <c r="G410" i="1"/>
  <c r="I19" i="3"/>
  <c r="D640" i="1"/>
  <c r="D646" i="4"/>
  <c r="F642" i="4"/>
  <c r="C636" i="1"/>
  <c r="I18" i="3"/>
  <c r="D639" i="1"/>
  <c r="H634" i="1"/>
  <c r="G634" i="1"/>
  <c r="H636" i="1" l="1"/>
  <c r="G636" i="1"/>
  <c r="H7" i="3"/>
  <c r="H639" i="1"/>
  <c r="G639" i="1"/>
  <c r="H19" i="3"/>
  <c r="F646" i="4"/>
  <c r="C640" i="1"/>
  <c r="J3" i="9" l="1"/>
  <c r="I7" i="3"/>
  <c r="H640" i="1"/>
  <c r="G640" i="1"/>
  <c r="M272" i="9" l="1"/>
  <c r="L272" i="9"/>
  <c r="G18" i="9"/>
  <c r="H18" i="9"/>
  <c r="I9" i="9"/>
  <c r="H16" i="9"/>
  <c r="J9" i="9"/>
  <c r="H15" i="9"/>
  <c r="J6" i="9"/>
  <c r="I11" i="9"/>
  <c r="H17" i="9"/>
  <c r="I8" i="9"/>
  <c r="M15" i="9"/>
  <c r="I5" i="9"/>
  <c r="K11" i="9"/>
  <c r="K13" i="9"/>
  <c r="J8" i="9"/>
  <c r="J10" i="9"/>
  <c r="J17" i="9"/>
  <c r="J5" i="9"/>
  <c r="L16" i="9"/>
  <c r="I7" i="9"/>
  <c r="K10" i="9"/>
  <c r="G16" i="9"/>
  <c r="I17" i="9"/>
  <c r="K7" i="9"/>
  <c r="J12" i="9"/>
  <c r="I6" i="9"/>
  <c r="K12" i="9"/>
  <c r="G17" i="9"/>
  <c r="K9" i="9"/>
  <c r="L15" i="9"/>
  <c r="K6" i="9"/>
  <c r="J11" i="9"/>
  <c r="I13" i="9"/>
  <c r="G15" i="9"/>
  <c r="K8" i="9"/>
  <c r="J13" i="9"/>
  <c r="K5" i="9"/>
  <c r="M16" i="9"/>
  <c r="J7" i="9"/>
  <c r="I12" i="9"/>
  <c r="E16" i="9" l="1"/>
  <c r="E15" i="9"/>
  <c r="F15" i="9"/>
  <c r="E10" i="9"/>
  <c r="B10" i="9" s="1"/>
  <c r="E9" i="9"/>
  <c r="B9" i="9" s="1"/>
  <c r="E6" i="9"/>
  <c r="B6" i="9" s="1"/>
  <c r="E12" i="9"/>
  <c r="B12" i="9" s="1"/>
  <c r="E17" i="9"/>
  <c r="B17" i="9" s="1"/>
  <c r="F272" i="9"/>
  <c r="B272" i="9" s="1"/>
  <c r="E8" i="9"/>
  <c r="B8" i="9" s="1"/>
  <c r="E13" i="9"/>
  <c r="B13" i="9" s="1"/>
  <c r="E18" i="9"/>
  <c r="B18" i="9" s="1"/>
  <c r="E7" i="9"/>
  <c r="B7" i="9" s="1"/>
  <c r="E5" i="9"/>
  <c r="E11" i="9"/>
  <c r="B11" i="9" s="1"/>
  <c r="F16" i="9"/>
  <c r="B15" i="9" l="1"/>
  <c r="E14" i="9"/>
  <c r="F14" i="9"/>
  <c r="F19" i="9"/>
  <c r="B16" i="9"/>
  <c r="B5" i="9"/>
  <c r="E4"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<sst xmlns="http://schemas.openxmlformats.org/spreadsheetml/2006/main" count="4313" uniqueCount="3393">
  <si>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</si>
  <si>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</si>
  <si>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</si>
  <si>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</si>
  <si>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</si>
  <si>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</si>
  <si>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</si>
  <si>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</si>
  <si>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</si>
  <si>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</si>
  <si>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</si>
  <si>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</si>
  <si>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</si>
  <si>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</si>
  <si>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</si>
  <si>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</si>
  <si>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</si>
  <si>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</si>
  <si>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</si>
  <si>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</si>
  <si>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</si>
  <si>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</si>
  <si>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</si>
  <si>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</si>
  <si>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</si>
  <si>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</si>
  <si>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</si>
  <si>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</si>
  <si>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</si>
  <si>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</si>
  <si>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</si>
  <si>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VIDICI, ŠIBENIK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</si>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</sst>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8965488</v>
      </c>
      <c r="D2" s="6">
        <f>'PR-RAS'!E6</f>
        <v>10148055.07</v>
      </c>
      <c r="E2" s="6">
        <v>0</v>
      </c>
      <c r="F2" s="6">
        <v>0</v>
      </c>
      <c r="G2" s="7">
        <f t="shared" ref="G2:G264" si="0">(B2/1000)*(C2*1+D2*2)</f>
        <v>29261.598140000002</v>
      </c>
      <c r="H2" s="7">
        <f t="shared" ref="H2:H264" si="1">ABS(C2-ROUND(C2,0))+ABS(D2-ROUND(D2,0))</f>
        <v>7.0000000298023224E-2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8342639</v>
      </c>
      <c r="D46" s="1">
        <f>'PR-RAS'!E50</f>
        <v>9108850.6600000001</v>
      </c>
      <c r="E46" s="1">
        <v>0</v>
      </c>
      <c r="F46" s="1">
        <v>0</v>
      </c>
      <c r="G46" s="2">
        <f t="shared" si="0"/>
        <v>1195215.3144</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8246396</v>
      </c>
      <c r="D64" s="1">
        <f>'PR-RAS'!E68</f>
        <v>9013195.4700000007</v>
      </c>
      <c r="E64" s="1">
        <v>0</v>
      </c>
      <c r="F64" s="1">
        <v>0</v>
      </c>
      <c r="G64" s="2">
        <f t="shared" si="0"/>
        <v>1655185.5772200001</v>
      </c>
      <c r="H64" s="2">
        <f t="shared" si="1"/>
        <v>0.47000000067055225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8065763</v>
      </c>
      <c r="D65" s="1">
        <f>'PR-RAS'!E69</f>
        <v>8876803.8200000003</v>
      </c>
      <c r="E65" s="1">
        <v>0</v>
      </c>
      <c r="F65" s="1">
        <v>0</v>
      </c>
      <c r="G65" s="2">
        <f t="shared" si="0"/>
        <v>1652439.7209600001</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180633</v>
      </c>
      <c r="D66" s="1">
        <f>'PR-RAS'!E70</f>
        <v>136391.65</v>
      </c>
      <c r="E66" s="1">
        <v>0</v>
      </c>
      <c r="F66" s="1">
        <v>0</v>
      </c>
      <c r="G66" s="2">
        <f t="shared" si="0"/>
        <v>29472.059499999999</v>
      </c>
      <c r="H66" s="2">
        <f t="shared" si="1"/>
        <v>0.35000000000582077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96243</v>
      </c>
      <c r="D73" s="1">
        <f>'PR-RAS'!E77</f>
        <v>95655.19</v>
      </c>
      <c r="E73" s="1">
        <v>0</v>
      </c>
      <c r="F73" s="1">
        <v>0</v>
      </c>
      <c r="G73" s="2">
        <f t="shared" si="0"/>
        <v>20703.843359999999</v>
      </c>
      <c r="H73" s="2">
        <f t="shared" si="1"/>
        <v>0.19000000000232831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2736.33</v>
      </c>
      <c r="E74" s="1">
        <v>0</v>
      </c>
      <c r="F74" s="1">
        <v>0</v>
      </c>
      <c r="G74" s="2">
        <f t="shared" si="0"/>
        <v>399.50417999999996</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96243</v>
      </c>
      <c r="D76" s="1">
        <f>'PR-RAS'!E80</f>
        <v>92918.86</v>
      </c>
      <c r="E76" s="1">
        <v>0</v>
      </c>
      <c r="F76" s="1">
        <v>0</v>
      </c>
      <c r="G76" s="2">
        <f t="shared" si="0"/>
        <v>21156.053999999996</v>
      </c>
      <c r="H76" s="2">
        <f t="shared" si="1"/>
        <v>0.13999999999941792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96937</v>
      </c>
      <c r="D102" s="1">
        <f>'PR-RAS'!E106</f>
        <v>160899.24</v>
      </c>
      <c r="E102" s="1">
        <v>0</v>
      </c>
      <c r="F102" s="1">
        <v>0</v>
      </c>
      <c r="G102" s="2">
        <f t="shared" si="0"/>
        <v>42292.283479999998</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96937</v>
      </c>
      <c r="D108" s="1">
        <f>'PR-RAS'!E112</f>
        <v>160899.24</v>
      </c>
      <c r="E108" s="1">
        <v>0</v>
      </c>
      <c r="F108" s="1">
        <v>0</v>
      </c>
      <c r="G108" s="2">
        <f t="shared" si="0"/>
        <v>44804.696359999994</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96937</v>
      </c>
      <c r="D113" s="1">
        <f>'PR-RAS'!E117</f>
        <v>160899.24</v>
      </c>
      <c r="E113" s="1">
        <v>0</v>
      </c>
      <c r="F113" s="1">
        <v>0</v>
      </c>
      <c r="G113" s="2">
        <f t="shared" si="0"/>
        <v>46898.373760000002</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2280</v>
      </c>
      <c r="D120" s="1">
        <f>'PR-RAS'!E124</f>
        <v>9487.5</v>
      </c>
      <c r="E120" s="1">
        <v>0</v>
      </c>
      <c r="F120" s="1">
        <v>0</v>
      </c>
      <c r="G120" s="2">
        <f t="shared" si="0"/>
        <v>2529.3449999999998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480</v>
      </c>
      <c r="D121" s="1">
        <f>'PR-RAS'!E125</f>
        <v>9487.5</v>
      </c>
      <c r="E121" s="1">
        <v>0</v>
      </c>
      <c r="F121" s="1">
        <v>0</v>
      </c>
      <c r="G121" s="2">
        <f t="shared" si="0"/>
        <v>2334.6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480</v>
      </c>
      <c r="D123" s="1">
        <f>'PR-RAS'!E127</f>
        <v>9487.5</v>
      </c>
      <c r="E123" s="1">
        <v>0</v>
      </c>
      <c r="F123" s="1">
        <v>0</v>
      </c>
      <c r="G123" s="2">
        <f t="shared" si="0"/>
        <v>2373.5099999999998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1800</v>
      </c>
      <c r="D124" s="1">
        <f>'PR-RAS'!E128</f>
        <v>0</v>
      </c>
      <c r="E124" s="1">
        <v>0</v>
      </c>
      <c r="F124" s="1">
        <v>0</v>
      </c>
      <c r="G124" s="2">
        <f t="shared" si="0"/>
        <v>221.4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1800</v>
      </c>
      <c r="D125" s="1">
        <f>'PR-RAS'!E129</f>
        <v>0</v>
      </c>
      <c r="E125" s="1">
        <v>0</v>
      </c>
      <c r="F125" s="1">
        <v>0</v>
      </c>
      <c r="G125" s="2">
        <f t="shared" si="0"/>
        <v>223.2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518120</v>
      </c>
      <c r="D129" s="1">
        <f>'PR-RAS'!E133</f>
        <v>868567.67</v>
      </c>
      <c r="E129" s="1">
        <v>0</v>
      </c>
      <c r="F129" s="1">
        <v>0</v>
      </c>
      <c r="G129" s="2">
        <f t="shared" si="0"/>
        <v>288672.68351999996</v>
      </c>
      <c r="H129" s="2">
        <f t="shared" si="1"/>
        <v>0.32999999995809048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518120</v>
      </c>
      <c r="D130" s="1">
        <f>'PR-RAS'!E134</f>
        <v>868567.67</v>
      </c>
      <c r="E130" s="1">
        <v>0</v>
      </c>
      <c r="F130" s="1">
        <v>0</v>
      </c>
      <c r="G130" s="2">
        <f t="shared" si="0"/>
        <v>290927.93885999999</v>
      </c>
      <c r="H130" s="2">
        <f t="shared" si="1"/>
        <v>0.32999999995809048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518120</v>
      </c>
      <c r="D131" s="1">
        <f>'PR-RAS'!E135</f>
        <v>868567.67</v>
      </c>
      <c r="E131" s="1">
        <v>0</v>
      </c>
      <c r="F131" s="1">
        <v>0</v>
      </c>
      <c r="G131" s="2">
        <f t="shared" si="0"/>
        <v>293183.19419999997</v>
      </c>
      <c r="H131" s="2">
        <f t="shared" si="1"/>
        <v>0.32999999995809048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5512</v>
      </c>
      <c r="D135" s="1">
        <f>'PR-RAS'!E139</f>
        <v>250</v>
      </c>
      <c r="E135" s="1">
        <v>0</v>
      </c>
      <c r="F135" s="1">
        <v>0</v>
      </c>
      <c r="G135" s="2">
        <f t="shared" si="0"/>
        <v>805.60800000000006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5512</v>
      </c>
      <c r="D146" s="1">
        <f>'PR-RAS'!E150</f>
        <v>250</v>
      </c>
      <c r="E146" s="1">
        <v>0</v>
      </c>
      <c r="F146" s="1">
        <v>0</v>
      </c>
      <c r="G146" s="2">
        <f t="shared" si="0"/>
        <v>871.7399999999999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8930582</v>
      </c>
      <c r="D147" s="1">
        <f>'PR-RAS'!E151</f>
        <v>10012825.4</v>
      </c>
      <c r="E147" s="1">
        <v>0</v>
      </c>
      <c r="F147" s="1">
        <v>0</v>
      </c>
      <c r="G147" s="2">
        <f t="shared" si="0"/>
        <v>4227609.9887999995</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7898697</v>
      </c>
      <c r="D148" s="1">
        <f>'PR-RAS'!E152</f>
        <v>8623240.1699999999</v>
      </c>
      <c r="E148" s="1">
        <v>0</v>
      </c>
      <c r="F148" s="1">
        <v>0</v>
      </c>
      <c r="G148" s="2">
        <f t="shared" si="0"/>
        <v>3696341.06898</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6598668</v>
      </c>
      <c r="D149" s="1">
        <f>'PR-RAS'!E153</f>
        <v>7148394.2699999996</v>
      </c>
      <c r="E149" s="1">
        <v>0</v>
      </c>
      <c r="F149" s="1">
        <v>0</v>
      </c>
      <c r="G149" s="2">
        <f t="shared" si="0"/>
        <v>3092527.5679199998</v>
      </c>
      <c r="H149" s="2">
        <f t="shared" si="1"/>
        <v>0.26999999955296516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6598668</v>
      </c>
      <c r="D150" s="1">
        <f>'PR-RAS'!E154</f>
        <v>7148394.2699999996</v>
      </c>
      <c r="E150" s="1">
        <v>0</v>
      </c>
      <c r="F150" s="1">
        <v>0</v>
      </c>
      <c r="G150" s="2">
        <f t="shared" si="0"/>
        <v>3113423.0244599995</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222874</v>
      </c>
      <c r="D154" s="1">
        <f>'PR-RAS'!E158</f>
        <v>293937.69</v>
      </c>
      <c r="E154" s="1">
        <v>0</v>
      </c>
      <c r="F154" s="1">
        <v>0</v>
      </c>
      <c r="G154" s="2">
        <f t="shared" si="0"/>
        <v>124044.65514</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1077155</v>
      </c>
      <c r="D155" s="1">
        <f>'PR-RAS'!E159</f>
        <v>1180908.21</v>
      </c>
      <c r="E155" s="1">
        <v>0</v>
      </c>
      <c r="F155" s="1">
        <v>0</v>
      </c>
      <c r="G155" s="2">
        <f t="shared" si="0"/>
        <v>529601.59867999994</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1077155</v>
      </c>
      <c r="D157" s="1">
        <f>'PR-RAS'!E161</f>
        <v>1180908.21</v>
      </c>
      <c r="E157" s="1">
        <v>0</v>
      </c>
      <c r="F157" s="1">
        <v>0</v>
      </c>
      <c r="G157" s="2">
        <f t="shared" si="0"/>
        <v>536479.54151999997</v>
      </c>
      <c r="H157" s="2">
        <f t="shared" si="1"/>
        <v>0.2099999999627471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1031885</v>
      </c>
      <c r="D159" s="1">
        <f>'PR-RAS'!E163</f>
        <v>1306610.9300000002</v>
      </c>
      <c r="E159" s="1">
        <v>0</v>
      </c>
      <c r="F159" s="1">
        <v>0</v>
      </c>
      <c r="G159" s="2">
        <f t="shared" si="0"/>
        <v>575926.8838800001</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204580</v>
      </c>
      <c r="D160" s="1">
        <f>'PR-RAS'!E164</f>
        <v>281900.38</v>
      </c>
      <c r="E160" s="1">
        <v>0</v>
      </c>
      <c r="F160" s="1">
        <v>0</v>
      </c>
      <c r="G160" s="2">
        <f t="shared" si="0"/>
        <v>122172.54084</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17108</v>
      </c>
      <c r="D161" s="1">
        <f>'PR-RAS'!E165</f>
        <v>55461.83</v>
      </c>
      <c r="E161" s="1">
        <v>0</v>
      </c>
      <c r="F161" s="1">
        <v>0</v>
      </c>
      <c r="G161" s="2">
        <f t="shared" si="0"/>
        <v>20485.065600000002</v>
      </c>
      <c r="H161" s="2">
        <f t="shared" si="1"/>
        <v>0.16999999999825377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185267</v>
      </c>
      <c r="D162" s="1">
        <f>'PR-RAS'!E166</f>
        <v>218998.55</v>
      </c>
      <c r="E162" s="1">
        <v>0</v>
      </c>
      <c r="F162" s="1">
        <v>0</v>
      </c>
      <c r="G162" s="2">
        <f t="shared" si="0"/>
        <v>100345.52009999999</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2205</v>
      </c>
      <c r="D163" s="1">
        <f>'PR-RAS'!E167</f>
        <v>7440</v>
      </c>
      <c r="E163" s="1">
        <v>0</v>
      </c>
      <c r="F163" s="1">
        <v>0</v>
      </c>
      <c r="G163" s="2">
        <f t="shared" si="0"/>
        <v>2767.77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414593</v>
      </c>
      <c r="D165" s="1">
        <f>'PR-RAS'!E169</f>
        <v>367121.89999999997</v>
      </c>
      <c r="E165" s="1">
        <v>0</v>
      </c>
      <c r="F165" s="1">
        <v>0</v>
      </c>
      <c r="G165" s="2">
        <f t="shared" si="0"/>
        <v>188409.23519999997</v>
      </c>
      <c r="H165" s="2">
        <f t="shared" si="1"/>
        <v>0.1000000000349246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58319</v>
      </c>
      <c r="D166" s="1">
        <f>'PR-RAS'!E170</f>
        <v>65790.47</v>
      </c>
      <c r="E166" s="1">
        <v>0</v>
      </c>
      <c r="F166" s="1">
        <v>0</v>
      </c>
      <c r="G166" s="2">
        <f t="shared" si="0"/>
        <v>31333.490100000003</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14572</v>
      </c>
      <c r="D167" s="1">
        <f>'PR-RAS'!E171</f>
        <v>34853.01</v>
      </c>
      <c r="E167" s="1">
        <v>0</v>
      </c>
      <c r="F167" s="1">
        <v>0</v>
      </c>
      <c r="G167" s="2">
        <f t="shared" si="0"/>
        <v>13990.151320000001</v>
      </c>
      <c r="H167" s="2">
        <f t="shared" si="1"/>
        <v>1.0000000002037268E-2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252032</v>
      </c>
      <c r="D168" s="1">
        <f>'PR-RAS'!E172</f>
        <v>209234.13</v>
      </c>
      <c r="E168" s="1">
        <v>0</v>
      </c>
      <c r="F168" s="1">
        <v>0</v>
      </c>
      <c r="G168" s="2">
        <f t="shared" si="0"/>
        <v>111973.54342</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84595</v>
      </c>
      <c r="D169" s="1">
        <f>'PR-RAS'!E173</f>
        <v>57244.29</v>
      </c>
      <c r="E169" s="1">
        <v>0</v>
      </c>
      <c r="F169" s="1">
        <v>0</v>
      </c>
      <c r="G169" s="2">
        <f t="shared" si="0"/>
        <v>33446.041440000008</v>
      </c>
      <c r="H169" s="2">
        <f t="shared" si="1"/>
        <v>0.29000000000087311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3163</v>
      </c>
      <c r="D170" s="1">
        <f>'PR-RAS'!E174</f>
        <v>0</v>
      </c>
      <c r="E170" s="1">
        <v>0</v>
      </c>
      <c r="F170" s="1">
        <v>0</v>
      </c>
      <c r="G170" s="2">
        <f t="shared" si="0"/>
        <v>534.54700000000003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1912</v>
      </c>
      <c r="D172" s="1">
        <f>'PR-RAS'!E176</f>
        <v>0</v>
      </c>
      <c r="E172" s="1">
        <v>0</v>
      </c>
      <c r="F172" s="1">
        <v>0</v>
      </c>
      <c r="G172" s="2">
        <f t="shared" si="0"/>
        <v>326.952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217794</v>
      </c>
      <c r="D173" s="1">
        <f>'PR-RAS'!E177</f>
        <v>255825.99000000002</v>
      </c>
      <c r="E173" s="1">
        <v>0</v>
      </c>
      <c r="F173" s="1">
        <v>0</v>
      </c>
      <c r="G173" s="2">
        <f t="shared" si="0"/>
        <v>125464.70855999998</v>
      </c>
      <c r="H173" s="2">
        <f t="shared" si="1"/>
        <v>9.9999999802093953E-3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19769</v>
      </c>
      <c r="D174" s="1">
        <f>'PR-RAS'!E178</f>
        <v>16946.13</v>
      </c>
      <c r="E174" s="1">
        <v>0</v>
      </c>
      <c r="F174" s="1">
        <v>0</v>
      </c>
      <c r="G174" s="2">
        <f t="shared" si="0"/>
        <v>9283.3979799999997</v>
      </c>
      <c r="H174" s="2">
        <f t="shared" si="1"/>
        <v>0.13000000000101863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19786</v>
      </c>
      <c r="D175" s="1">
        <f>'PR-RAS'!E179</f>
        <v>35725</v>
      </c>
      <c r="E175" s="1">
        <v>0</v>
      </c>
      <c r="F175" s="1">
        <v>0</v>
      </c>
      <c r="G175" s="2">
        <f t="shared" si="0"/>
        <v>15875.063999999998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3795</v>
      </c>
      <c r="D176" s="1">
        <f>'PR-RAS'!E180</f>
        <v>3613.75</v>
      </c>
      <c r="E176" s="1">
        <v>0</v>
      </c>
      <c r="F176" s="1">
        <v>0</v>
      </c>
      <c r="G176" s="2">
        <f t="shared" si="0"/>
        <v>1928.9374999999998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129584</v>
      </c>
      <c r="D177" s="1">
        <f>'PR-RAS'!E181</f>
        <v>151057.39000000001</v>
      </c>
      <c r="E177" s="1">
        <v>0</v>
      </c>
      <c r="F177" s="1">
        <v>0</v>
      </c>
      <c r="G177" s="2">
        <f t="shared" si="0"/>
        <v>75978.985279999994</v>
      </c>
      <c r="H177" s="2">
        <f t="shared" si="1"/>
        <v>0.39000000001396984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19935</v>
      </c>
      <c r="D179" s="1">
        <f>'PR-RAS'!E183</f>
        <v>20903.75</v>
      </c>
      <c r="E179" s="1">
        <v>0</v>
      </c>
      <c r="F179" s="1">
        <v>0</v>
      </c>
      <c r="G179" s="2">
        <f t="shared" si="0"/>
        <v>10990.164999999999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21253</v>
      </c>
      <c r="D180" s="1">
        <f>'PR-RAS'!E184</f>
        <v>19924.990000000002</v>
      </c>
      <c r="E180" s="1">
        <v>0</v>
      </c>
      <c r="F180" s="1">
        <v>0</v>
      </c>
      <c r="G180" s="2">
        <f t="shared" si="0"/>
        <v>10937.433419999999</v>
      </c>
      <c r="H180" s="2">
        <f t="shared" si="1"/>
        <v>9.9999999983992893E-3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1597</v>
      </c>
      <c r="D181" s="1">
        <f>'PR-RAS'!E185</f>
        <v>3809.38</v>
      </c>
      <c r="E181" s="1">
        <v>0</v>
      </c>
      <c r="F181" s="1">
        <v>0</v>
      </c>
      <c r="G181" s="2">
        <f t="shared" si="0"/>
        <v>1658.8368</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2075</v>
      </c>
      <c r="D182" s="1">
        <f>'PR-RAS'!E186</f>
        <v>3845.6</v>
      </c>
      <c r="E182" s="1">
        <v>0</v>
      </c>
      <c r="F182" s="1">
        <v>0</v>
      </c>
      <c r="G182" s="2">
        <f t="shared" si="0"/>
        <v>1767.6822</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194918</v>
      </c>
      <c r="D184" s="1">
        <f>'PR-RAS'!E188</f>
        <v>401762.66000000003</v>
      </c>
      <c r="E184" s="1">
        <v>0</v>
      </c>
      <c r="F184" s="1">
        <v>0</v>
      </c>
      <c r="G184" s="2">
        <f t="shared" si="0"/>
        <v>182715.12755999999</v>
      </c>
      <c r="H184" s="2">
        <f t="shared" si="1"/>
        <v>0.33999999996740371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31943</v>
      </c>
      <c r="D186" s="1">
        <f>'PR-RAS'!E190</f>
        <v>31212.99</v>
      </c>
      <c r="E186" s="1">
        <v>0</v>
      </c>
      <c r="F186" s="1">
        <v>0</v>
      </c>
      <c r="G186" s="2">
        <f t="shared" si="0"/>
        <v>17458.261300000002</v>
      </c>
      <c r="H186" s="2">
        <f t="shared" si="1"/>
        <v>9.9999999983992893E-3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6105</v>
      </c>
      <c r="D187" s="1">
        <f>'PR-RAS'!E191</f>
        <v>8066.92</v>
      </c>
      <c r="E187" s="1">
        <v>0</v>
      </c>
      <c r="F187" s="1">
        <v>0</v>
      </c>
      <c r="G187" s="2">
        <f t="shared" si="0"/>
        <v>4136.4242400000003</v>
      </c>
      <c r="H187" s="2">
        <f t="shared" si="1"/>
        <v>7.999999999992724E-2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730</v>
      </c>
      <c r="E188" s="1">
        <v>0</v>
      </c>
      <c r="F188" s="1">
        <v>0</v>
      </c>
      <c r="G188" s="2">
        <f t="shared" si="0"/>
        <v>273.02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21263</v>
      </c>
      <c r="D189" s="1">
        <f>'PR-RAS'!E193</f>
        <v>67123.5</v>
      </c>
      <c r="E189" s="1">
        <v>0</v>
      </c>
      <c r="F189" s="1">
        <v>0</v>
      </c>
      <c r="G189" s="2">
        <f t="shared" si="0"/>
        <v>29235.88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80437.5</v>
      </c>
      <c r="E190" s="1">
        <v>0</v>
      </c>
      <c r="F190" s="1">
        <v>0</v>
      </c>
      <c r="G190" s="2">
        <f t="shared" si="0"/>
        <v>30405.375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135607</v>
      </c>
      <c r="D191" s="1">
        <f>'PR-RAS'!E195</f>
        <v>214191.75</v>
      </c>
      <c r="E191" s="1">
        <v>0</v>
      </c>
      <c r="F191" s="1">
        <v>0</v>
      </c>
      <c r="G191" s="2">
        <f t="shared" si="0"/>
        <v>107158.19500000001</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82974.3</v>
      </c>
      <c r="E192" s="1">
        <v>0</v>
      </c>
      <c r="F192" s="1">
        <v>0</v>
      </c>
      <c r="G192" s="2">
        <f t="shared" si="0"/>
        <v>31696.1826</v>
      </c>
      <c r="H192" s="2">
        <f t="shared" si="1"/>
        <v>0.30000000000291038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82974.3</v>
      </c>
      <c r="E206" s="1">
        <v>0</v>
      </c>
      <c r="F206" s="1">
        <v>0</v>
      </c>
      <c r="G206" s="2">
        <f t="shared" si="0"/>
        <v>34019.462999999996</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82974.3</v>
      </c>
      <c r="E209" s="1">
        <v>0</v>
      </c>
      <c r="F209" s="1">
        <v>0</v>
      </c>
      <c r="G209" s="2">
        <f t="shared" si="0"/>
        <v>34517.308799999999</v>
      </c>
      <c r="H209" s="2">
        <f t="shared" si="1"/>
        <v>0.30000000000291038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8930582</v>
      </c>
      <c r="D285" s="1">
        <f>'PR-RAS'!E289</f>
        <v>10012825.4</v>
      </c>
      <c r="E285" s="1">
        <v>0</v>
      </c>
      <c r="F285" s="1">
        <v>0</v>
      </c>
      <c r="G285" s="2">
        <f t="shared" si="8"/>
        <v>8223570.1151999999</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34906</v>
      </c>
      <c r="D286" s="1">
        <f>'PR-RAS'!E290</f>
        <v>135229.66999999993</v>
      </c>
      <c r="E286" s="1">
        <v>0</v>
      </c>
      <c r="F286" s="1">
        <v>0</v>
      </c>
      <c r="G286" s="2">
        <f t="shared" si="8"/>
        <v>87029.121899999955</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103600</v>
      </c>
      <c r="D289" s="1">
        <f>'PR-RAS'!E293</f>
        <v>291498.2</v>
      </c>
      <c r="E289" s="1">
        <v>0</v>
      </c>
      <c r="F289" s="1">
        <v>0</v>
      </c>
      <c r="G289" s="2">
        <f t="shared" si="8"/>
        <v>197739.76319999999</v>
      </c>
      <c r="H289" s="2">
        <f t="shared" si="9"/>
        <v>0.20000000001164153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189241</v>
      </c>
      <c r="D345" s="1">
        <f>'PR-RAS'!E350</f>
        <v>146585</v>
      </c>
      <c r="E345" s="1">
        <v>0</v>
      </c>
      <c r="F345" s="1">
        <v>0</v>
      </c>
      <c r="G345" s="2">
        <f t="shared" si="8"/>
        <v>165949.38399999999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189241</v>
      </c>
      <c r="D358" s="1">
        <f>'PR-RAS'!E363</f>
        <v>146585</v>
      </c>
      <c r="E358" s="1">
        <v>0</v>
      </c>
      <c r="F358" s="1">
        <v>0</v>
      </c>
      <c r="G358" s="2">
        <f t="shared" si="8"/>
        <v>172220.72699999998</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8608</v>
      </c>
      <c r="D364" s="1">
        <f>'PR-RAS'!E369</f>
        <v>0</v>
      </c>
      <c r="E364" s="1">
        <v>0</v>
      </c>
      <c r="F364" s="1">
        <v>0</v>
      </c>
      <c r="G364" s="2">
        <f t="shared" si="8"/>
        <v>3124.7039999999997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8608</v>
      </c>
      <c r="D365" s="1">
        <f>'PR-RAS'!E370</f>
        <v>0</v>
      </c>
      <c r="E365" s="1">
        <v>0</v>
      </c>
      <c r="F365" s="1">
        <v>0</v>
      </c>
      <c r="G365" s="2">
        <f t="shared" si="8"/>
        <v>3133.3119999999999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180633</v>
      </c>
      <c r="D378" s="1">
        <f>'PR-RAS'!E383</f>
        <v>146585</v>
      </c>
      <c r="E378" s="1">
        <v>0</v>
      </c>
      <c r="F378" s="1">
        <v>0</v>
      </c>
      <c r="G378" s="2">
        <f t="shared" si="8"/>
        <v>178623.731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180633</v>
      </c>
      <c r="D379" s="1">
        <f>'PR-RAS'!E384</f>
        <v>146585</v>
      </c>
      <c r="E379" s="1">
        <v>0</v>
      </c>
      <c r="F379" s="1">
        <v>0</v>
      </c>
      <c r="G379" s="2">
        <f t="shared" si="8"/>
        <v>179097.53400000001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189241</v>
      </c>
      <c r="D403" s="1">
        <f>'PR-RAS'!E408</f>
        <v>146585</v>
      </c>
      <c r="E403" s="1">
        <v>0</v>
      </c>
      <c r="F403" s="1">
        <v>0</v>
      </c>
      <c r="G403" s="2">
        <f t="shared" si="8"/>
        <v>193929.22200000001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8965488</v>
      </c>
      <c r="D407" s="1">
        <f>'PR-RAS'!E412</f>
        <v>10148055.07</v>
      </c>
      <c r="E407" s="1">
        <v>0</v>
      </c>
      <c r="F407" s="1">
        <v>0</v>
      </c>
      <c r="G407" s="2">
        <f t="shared" si="8"/>
        <v>11880208.844840001</v>
      </c>
      <c r="H407" s="2">
        <f t="shared" si="9"/>
        <v>7.0000000298023224E-2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9119823</v>
      </c>
      <c r="D408" s="1">
        <f>'PR-RAS'!E413</f>
        <v>10159410.4</v>
      </c>
      <c r="E408" s="1">
        <v>0</v>
      </c>
      <c r="F408" s="1">
        <v>0</v>
      </c>
      <c r="G408" s="2">
        <f t="shared" si="8"/>
        <v>11981528.0266</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154335</v>
      </c>
      <c r="D410" s="1">
        <f>'PR-RAS'!E415</f>
        <v>11355.330000000075</v>
      </c>
      <c r="E410" s="1">
        <v>0</v>
      </c>
      <c r="F410" s="1">
        <v>0</v>
      </c>
      <c r="G410" s="2">
        <f t="shared" si="8"/>
        <v>72411.674940000055</v>
      </c>
      <c r="H410" s="2">
        <f t="shared" si="9"/>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103600</v>
      </c>
      <c r="D412" s="1">
        <f>'PR-RAS'!E417</f>
        <v>291498.2</v>
      </c>
      <c r="E412" s="1">
        <v>0</v>
      </c>
      <c r="F412" s="1">
        <v>0</v>
      </c>
      <c r="G412" s="2">
        <f t="shared" si="8"/>
        <v>282191.12040000001</v>
      </c>
      <c r="H412" s="2">
        <f t="shared" si="9"/>
        <v>0.20000000001164153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8965488</v>
      </c>
      <c r="D633" s="1">
        <f>'PR-RAS'!E639</f>
        <v>10148055.07</v>
      </c>
      <c r="E633" s="1">
        <v>0</v>
      </c>
      <c r="F633" s="1">
        <v>0</v>
      </c>
      <c r="G633" s="2">
        <f t="shared" si="10"/>
        <v>18493330.02448</v>
      </c>
      <c r="H633" s="2">
        <f t="shared" si="11"/>
        <v>7.0000000298023224E-2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9119823</v>
      </c>
      <c r="D634" s="1">
        <f>'PR-RAS'!E640</f>
        <v>10159410.4</v>
      </c>
      <c r="E634" s="1">
        <v>0</v>
      </c>
      <c r="F634" s="1">
        <v>0</v>
      </c>
      <c r="G634" s="2">
        <f t="shared" si="10"/>
        <v>18634661.525400002</v>
      </c>
      <c r="H634" s="2">
        <f t="shared" si="11"/>
        <v>0.40000000037252903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154335</v>
      </c>
      <c r="D636" s="1">
        <f>'PR-RAS'!E642</f>
        <v>11355.330000000075</v>
      </c>
      <c r="E636" s="1">
        <v>0</v>
      </c>
      <c r="F636" s="1">
        <v>0</v>
      </c>
      <c r="G636" s="2">
        <f t="shared" si="10"/>
        <v>112423.9941000001</v>
      </c>
      <c r="H636" s="2">
        <f t="shared" si="1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103600</v>
      </c>
      <c r="D638" s="1">
        <f>'PR-RAS'!E644</f>
        <v>291498.2</v>
      </c>
      <c r="E638" s="1">
        <v>0</v>
      </c>
      <c r="F638" s="1">
        <v>0</v>
      </c>
      <c r="G638" s="2">
        <f t="shared" si="10"/>
        <v>437361.9068</v>
      </c>
      <c r="H638" s="2">
        <f t="shared" si="11"/>
        <v>0.20000000001164153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257935</v>
      </c>
      <c r="D640" s="1">
        <f>'PR-RAS'!E646</f>
        <v>302853.53000000009</v>
      </c>
      <c r="E640" s="1">
        <v>0</v>
      </c>
      <c r="F640" s="1">
        <v>0</v>
      </c>
      <c r="G640" s="2">
        <f t="shared" si="10"/>
        <v>551867.2763400001</v>
      </c>
      <c r="H640" s="2">
        <f t="shared" si="11"/>
        <v>0.46999999991385266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683321</v>
      </c>
      <c r="D641" s="1">
        <f>'PR-RAS'!E647</f>
        <v>723869.25</v>
      </c>
      <c r="E641" s="1">
        <v>0</v>
      </c>
      <c r="F641" s="1">
        <v>0</v>
      </c>
      <c r="G641" s="2">
        <f t="shared" si="10"/>
        <v>1363878.08</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68912</v>
      </c>
      <c r="D643" s="1">
        <f>'PR-RAS'!E650</f>
        <v>73346.880000000005</v>
      </c>
      <c r="E643" s="1">
        <v>0</v>
      </c>
      <c r="F643" s="1">
        <v>0</v>
      </c>
      <c r="G643" s="2">
        <f t="shared" si="10"/>
        <v>138418.89792000002</v>
      </c>
      <c r="H643" s="2">
        <f t="shared" si="11"/>
        <v>0.11999999999534339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68912</v>
      </c>
      <c r="D644" s="1">
        <f>'PR-RAS'!E651</f>
        <v>73346.880000000005</v>
      </c>
      <c r="E644" s="1">
        <v>0</v>
      </c>
      <c r="F644" s="1">
        <v>0</v>
      </c>
      <c r="G644" s="2">
        <f t="shared" si="10"/>
        <v>138634.50368000002</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v>
      </c>
      <c r="D647" s="1">
        <f>'PR-RAS'!E654</f>
        <v>65</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8065763</v>
      </c>
      <c r="D668" s="1">
        <f>'PR-RAS'!E675</f>
        <v>8871999.8200000003</v>
      </c>
      <c r="E668" s="1">
        <v>0</v>
      </c>
      <c r="F668" s="1">
        <v>0</v>
      </c>
      <c r="G668" s="2">
        <f t="shared" si="10"/>
        <v>17215111.680880003</v>
      </c>
      <c r="H668" s="2">
        <f t="shared" si="11"/>
        <v>0.17999999970197678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4804</v>
      </c>
      <c r="E669" s="1">
        <v>0</v>
      </c>
      <c r="F669" s="1">
        <v>0</v>
      </c>
      <c r="G669" s="2">
        <f t="shared" si="10"/>
        <v>6418.1440000000002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180633</v>
      </c>
      <c r="D670" s="1">
        <f>'PR-RAS'!E677</f>
        <v>136391.65</v>
      </c>
      <c r="E670" s="1">
        <v>0</v>
      </c>
      <c r="F670" s="1">
        <v>0</v>
      </c>
      <c r="G670" s="2">
        <f t="shared" si="10"/>
        <v>303335.50469999999</v>
      </c>
      <c r="H670" s="2">
        <f t="shared" si="11"/>
        <v>0.35000000000582077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74854</v>
      </c>
      <c r="D703" s="1">
        <f>'PR-RAS'!E710</f>
        <v>134794.04</v>
      </c>
      <c r="E703" s="1">
        <v>0</v>
      </c>
      <c r="F703" s="1">
        <v>0</v>
      </c>
      <c r="G703" s="2">
        <f t="shared" si="10"/>
        <v>241798.34015999999</v>
      </c>
      <c r="H703" s="2">
        <f t="shared" si="11"/>
        <v>4.0000000008149073E-2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185267</v>
      </c>
      <c r="D711" s="1">
        <f>'PR-RAS'!E718</f>
        <v>218998.55</v>
      </c>
      <c r="E711" s="1">
        <v>0</v>
      </c>
      <c r="F711" s="1">
        <v>0</v>
      </c>
      <c r="G711" s="2">
        <f t="shared" si="10"/>
        <v>442517.51099999994</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28377822</v>
      </c>
      <c r="D984" s="6">
        <f>BILANCA!E6</f>
        <v>28008827.27</v>
      </c>
      <c r="E984" s="6">
        <v>0</v>
      </c>
      <c r="F984" s="6">
        <v>0</v>
      </c>
      <c r="G984" s="7">
        <f t="shared" ref="G984:G1241" si="22">B984/1000*C984+B984/500*D984</f>
        <v>84395.476540000003</v>
      </c>
      <c r="H984" s="7">
        <f t="shared" si="19"/>
        <v>0.26999999955296516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27495130</v>
      </c>
      <c r="D985" s="1">
        <f>BILANCA!E7</f>
        <v>27060570.079999998</v>
      </c>
      <c r="E985" s="1">
        <v>0</v>
      </c>
      <c r="F985" s="1">
        <v>0</v>
      </c>
      <c r="G985" s="2">
        <f t="shared" si="22"/>
        <v>163232.54032</v>
      </c>
      <c r="H985" s="2">
        <f t="shared" si="19"/>
        <v>7.9999998211860657E-2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1396460</v>
      </c>
      <c r="D986" s="1">
        <f>BILANCA!E8</f>
        <v>1396459.69</v>
      </c>
      <c r="E986" s="1">
        <v>0</v>
      </c>
      <c r="F986" s="1">
        <v>0</v>
      </c>
      <c r="G986" s="2">
        <f t="shared" si="22"/>
        <v>12568.138139999999</v>
      </c>
      <c r="H986" s="2">
        <f t="shared" si="19"/>
        <v>0.31000000005587935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1396460</v>
      </c>
      <c r="D987" s="1">
        <f>BILANCA!E9</f>
        <v>1396459.69</v>
      </c>
      <c r="E987" s="1">
        <v>0</v>
      </c>
      <c r="F987" s="1">
        <v>0</v>
      </c>
      <c r="G987" s="2">
        <f t="shared" si="22"/>
        <v>16757.517520000001</v>
      </c>
      <c r="H987" s="2">
        <f t="shared" si="19"/>
        <v>0.31000000005587935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26098670</v>
      </c>
      <c r="D990" s="1">
        <f>BILANCA!E12</f>
        <v>25664110.389999997</v>
      </c>
      <c r="E990" s="1">
        <v>0</v>
      </c>
      <c r="F990" s="1">
        <v>0</v>
      </c>
      <c r="G990" s="2">
        <f t="shared" si="22"/>
        <v>541988.23545999988</v>
      </c>
      <c r="H990" s="2">
        <f t="shared" si="19"/>
        <v>0.38999999687075615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25128140</v>
      </c>
      <c r="D991" s="1">
        <f>BILANCA!E13</f>
        <v>24644916.869999997</v>
      </c>
      <c r="E991" s="1">
        <v>0</v>
      </c>
      <c r="F991" s="1">
        <v>0</v>
      </c>
      <c r="G991" s="2">
        <f t="shared" si="22"/>
        <v>595343.78991999989</v>
      </c>
      <c r="H991" s="2">
        <f t="shared" si="19"/>
        <v>0.13000000268220901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41272813</v>
      </c>
      <c r="D993" s="1">
        <f>BILANCA!E15</f>
        <v>41306812.539999999</v>
      </c>
      <c r="E993" s="1">
        <v>0</v>
      </c>
      <c r="F993" s="1">
        <v>0</v>
      </c>
      <c r="G993" s="2">
        <f t="shared" si="22"/>
        <v>1238864.3807999999</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16144673</v>
      </c>
      <c r="D996" s="1">
        <f>BILANCA!E18</f>
        <v>16661895.67</v>
      </c>
      <c r="E996" s="1">
        <v>0</v>
      </c>
      <c r="F996" s="1">
        <v>0</v>
      </c>
      <c r="G996" s="2">
        <f t="shared" si="22"/>
        <v>643090.0364199999</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481897</v>
      </c>
      <c r="D997" s="1">
        <f>BILANCA!E19</f>
        <v>516510.71000000043</v>
      </c>
      <c r="E997" s="1">
        <v>0</v>
      </c>
      <c r="F997" s="1">
        <v>0</v>
      </c>
      <c r="G997" s="2">
        <f t="shared" si="22"/>
        <v>21208.85788000001</v>
      </c>
      <c r="H997" s="2">
        <f t="shared" si="19"/>
        <v>0.28999999957159162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3228989</v>
      </c>
      <c r="D998" s="1">
        <f>BILANCA!E20</f>
        <v>3275501.99</v>
      </c>
      <c r="E998" s="1">
        <v>0</v>
      </c>
      <c r="F998" s="1">
        <v>0</v>
      </c>
      <c r="G998" s="2">
        <f t="shared" si="22"/>
        <v>146699.8947</v>
      </c>
      <c r="H998" s="2">
        <f t="shared" si="19"/>
        <v>9.9999997764825821E-3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3160</v>
      </c>
      <c r="D999" s="1">
        <f>BILANCA!E21</f>
        <v>3160</v>
      </c>
      <c r="E999" s="1">
        <v>0</v>
      </c>
      <c r="F999" s="1">
        <v>0</v>
      </c>
      <c r="G999" s="2">
        <f t="shared" si="22"/>
        <v>151.68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128032</v>
      </c>
      <c r="D1000" s="1">
        <f>BILANCA!E22</f>
        <v>128031.65</v>
      </c>
      <c r="E1000" s="1">
        <v>0</v>
      </c>
      <c r="F1000" s="1">
        <v>0</v>
      </c>
      <c r="G1000" s="2">
        <f t="shared" si="22"/>
        <v>6529.6201000000001</v>
      </c>
      <c r="H1000" s="2">
        <f t="shared" si="19"/>
        <v>0.35000000000582077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5250</v>
      </c>
      <c r="D1003" s="1">
        <f>BILANCA!E25</f>
        <v>5250</v>
      </c>
      <c r="E1003" s="1">
        <v>0</v>
      </c>
      <c r="F1003" s="1">
        <v>0</v>
      </c>
      <c r="G1003" s="2">
        <f t="shared" si="22"/>
        <v>315</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698109</v>
      </c>
      <c r="D1004" s="1">
        <f>BILANCA!E26</f>
        <v>698109.12</v>
      </c>
      <c r="E1004" s="1">
        <v>0</v>
      </c>
      <c r="F1004" s="1">
        <v>0</v>
      </c>
      <c r="G1004" s="2">
        <f t="shared" si="22"/>
        <v>43980.872040000002</v>
      </c>
      <c r="H1004" s="2">
        <f t="shared" si="19"/>
        <v>0.11999999999534339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3581643</v>
      </c>
      <c r="D1006" s="1">
        <f>BILANCA!E28</f>
        <v>3593542.05</v>
      </c>
      <c r="E1006" s="1">
        <v>0</v>
      </c>
      <c r="F1006" s="1">
        <v>0</v>
      </c>
      <c r="G1006" s="2">
        <f t="shared" si="22"/>
        <v>247680.72330000001</v>
      </c>
      <c r="H1006" s="2">
        <f t="shared" si="19"/>
        <v>4.9999999813735485E-2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488633</v>
      </c>
      <c r="D1013" s="1">
        <f>BILANCA!E35</f>
        <v>502682.81</v>
      </c>
      <c r="E1013" s="1">
        <v>0</v>
      </c>
      <c r="F1013" s="1">
        <v>0</v>
      </c>
      <c r="G1013" s="2">
        <f t="shared" si="22"/>
        <v>44819.958599999998</v>
      </c>
      <c r="H1013" s="2">
        <f t="shared" si="19"/>
        <v>0.19000000000232831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841987</v>
      </c>
      <c r="D1014" s="1">
        <f>BILANCA!E36</f>
        <v>997621.73</v>
      </c>
      <c r="E1014" s="1">
        <v>0</v>
      </c>
      <c r="F1014" s="1">
        <v>0</v>
      </c>
      <c r="G1014" s="2">
        <f t="shared" si="22"/>
        <v>87954.144260000001</v>
      </c>
      <c r="H1014" s="2">
        <f t="shared" si="19"/>
        <v>0.27000000001862645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353354</v>
      </c>
      <c r="D1018" s="1">
        <f>BILANCA!E40</f>
        <v>494938.92</v>
      </c>
      <c r="E1018" s="1">
        <v>0</v>
      </c>
      <c r="F1018" s="1">
        <v>0</v>
      </c>
      <c r="G1018" s="2">
        <f t="shared" si="22"/>
        <v>47013.114399999999</v>
      </c>
      <c r="H1018" s="2">
        <f t="shared" si="19"/>
        <v>8.0000000016298145E-2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131828</v>
      </c>
      <c r="D1032" s="1">
        <f>BILANCA!E54</f>
        <v>131827.98000000001</v>
      </c>
      <c r="E1032" s="1">
        <v>0</v>
      </c>
      <c r="F1032" s="1">
        <v>0</v>
      </c>
      <c r="G1032" s="2">
        <f t="shared" si="22"/>
        <v>19378.714039999999</v>
      </c>
      <c r="H1032" s="2">
        <f t="shared" si="19"/>
        <v>1.9999999989522621E-2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131828</v>
      </c>
      <c r="D1033" s="1">
        <f>BILANCA!E55</f>
        <v>131827.98000000001</v>
      </c>
      <c r="E1033" s="1">
        <v>0</v>
      </c>
      <c r="F1033" s="1">
        <v>0</v>
      </c>
      <c r="G1033" s="2">
        <f t="shared" si="22"/>
        <v>19774.198000000004</v>
      </c>
      <c r="H1033" s="2">
        <f t="shared" si="19"/>
        <v>1.9999999989522621E-2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882692</v>
      </c>
      <c r="D1046" s="1">
        <f>BILANCA!E68</f>
        <v>948257.19</v>
      </c>
      <c r="E1046" s="1">
        <v>0</v>
      </c>
      <c r="F1046" s="1">
        <v>0</v>
      </c>
      <c r="G1046" s="2">
        <f t="shared" si="22"/>
        <v>175090.00193999999</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73267</v>
      </c>
      <c r="D1056" s="1">
        <f>BILANCA!E78</f>
        <v>74618.06</v>
      </c>
      <c r="E1056" s="1">
        <v>0</v>
      </c>
      <c r="F1056" s="1">
        <v>0</v>
      </c>
      <c r="G1056" s="2">
        <f t="shared" si="22"/>
        <v>16242.72776</v>
      </c>
      <c r="H1056" s="2">
        <f t="shared" si="19"/>
        <v>5.9999999997671694E-2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73267</v>
      </c>
      <c r="D1064" s="1">
        <f>BILANCA!E86</f>
        <v>74618.06</v>
      </c>
      <c r="E1064" s="1">
        <v>0</v>
      </c>
      <c r="F1064" s="1">
        <v>0</v>
      </c>
      <c r="G1064" s="2">
        <f t="shared" si="22"/>
        <v>18022.75272</v>
      </c>
      <c r="H1064" s="2">
        <f t="shared" si="19"/>
        <v>5.9999999997671694E-2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126104</v>
      </c>
      <c r="D1124" s="1">
        <f>BILANCA!E146</f>
        <v>149769.88</v>
      </c>
      <c r="E1124" s="1">
        <v>0</v>
      </c>
      <c r="F1124" s="1">
        <v>0</v>
      </c>
      <c r="G1124" s="2">
        <f t="shared" si="22"/>
        <v>60015.770159999993</v>
      </c>
      <c r="H1124" s="2">
        <f t="shared" si="23"/>
        <v>0.11999999999534339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12265</v>
      </c>
      <c r="D1137" s="1">
        <f>BILANCA!E159</f>
        <v>52605.13</v>
      </c>
      <c r="E1137" s="1">
        <v>0</v>
      </c>
      <c r="F1137" s="1">
        <v>0</v>
      </c>
      <c r="G1137" s="2">
        <f t="shared" si="22"/>
        <v>18091.190039999998</v>
      </c>
      <c r="H1137" s="2">
        <f t="shared" si="23"/>
        <v>0.12999999999738066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840</v>
      </c>
      <c r="D1138" s="1">
        <f>BILANCA!E160</f>
        <v>352.5</v>
      </c>
      <c r="E1138" s="1">
        <v>0</v>
      </c>
      <c r="F1138" s="1">
        <v>0</v>
      </c>
      <c r="G1138" s="2">
        <f t="shared" si="22"/>
        <v>239.47499999999999</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112999</v>
      </c>
      <c r="D1139" s="1">
        <f>BILANCA!E161</f>
        <v>96812.25</v>
      </c>
      <c r="E1139" s="1">
        <v>0</v>
      </c>
      <c r="F1139" s="1">
        <v>0</v>
      </c>
      <c r="G1139" s="2">
        <f t="shared" si="22"/>
        <v>47833.266000000003</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683321</v>
      </c>
      <c r="D1148" s="1">
        <f>BILANCA!E170</f>
        <v>723869.25</v>
      </c>
      <c r="E1148" s="1">
        <v>0</v>
      </c>
      <c r="F1148" s="1">
        <v>0</v>
      </c>
      <c r="G1148" s="2">
        <f t="shared" si="22"/>
        <v>351624.8175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683321</v>
      </c>
      <c r="D1151" s="1">
        <f>BILANCA!E173</f>
        <v>723869.25</v>
      </c>
      <c r="E1151" s="1">
        <v>0</v>
      </c>
      <c r="F1151" s="1">
        <v>0</v>
      </c>
      <c r="G1151" s="2">
        <f t="shared" si="22"/>
        <v>358017.99600000004</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28377822</v>
      </c>
      <c r="D1152" s="1">
        <f>BILANCA!E175</f>
        <v>28008827.269999996</v>
      </c>
      <c r="E1152" s="1">
        <v>0</v>
      </c>
      <c r="F1152" s="1">
        <v>0</v>
      </c>
      <c r="G1152" s="2">
        <f t="shared" si="22"/>
        <v>14262835.535259999</v>
      </c>
      <c r="H1152" s="2">
        <f t="shared" si="23"/>
        <v>0.26999999582767487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1146081</v>
      </c>
      <c r="D1153" s="1">
        <f>BILANCA!E176</f>
        <v>1198153.0899999999</v>
      </c>
      <c r="E1153" s="1">
        <v>0</v>
      </c>
      <c r="F1153" s="1">
        <v>0</v>
      </c>
      <c r="G1153" s="2">
        <f t="shared" si="22"/>
        <v>602205.82059999998</v>
      </c>
      <c r="H1153" s="2">
        <f t="shared" si="23"/>
        <v>8.9999999850988388E-2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1137371</v>
      </c>
      <c r="D1154" s="1">
        <f>BILANCA!E177</f>
        <v>1179861.8299999998</v>
      </c>
      <c r="E1154" s="1">
        <v>0</v>
      </c>
      <c r="F1154" s="1">
        <v>0</v>
      </c>
      <c r="G1154" s="2">
        <f t="shared" si="22"/>
        <v>598003.18686000002</v>
      </c>
      <c r="H1154" s="2">
        <f t="shared" si="23"/>
        <v>0.17000000015832484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663452</v>
      </c>
      <c r="D1155" s="1">
        <f>BILANCA!E178</f>
        <v>707967.2</v>
      </c>
      <c r="E1155" s="1">
        <v>0</v>
      </c>
      <c r="F1155" s="1">
        <v>0</v>
      </c>
      <c r="G1155" s="2">
        <f t="shared" si="22"/>
        <v>357654.46079999994</v>
      </c>
      <c r="H1155" s="2">
        <f t="shared" si="23"/>
        <v>0.19999999995343387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400652</v>
      </c>
      <c r="D1156" s="1">
        <f>BILANCA!E179</f>
        <v>397726.94</v>
      </c>
      <c r="E1156" s="1">
        <v>0</v>
      </c>
      <c r="F1156" s="1">
        <v>0</v>
      </c>
      <c r="G1156" s="2">
        <f t="shared" si="22"/>
        <v>206926.31724</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73267</v>
      </c>
      <c r="D1165" s="1">
        <f>BILANCA!E188</f>
        <v>74167.69</v>
      </c>
      <c r="E1165" s="1">
        <v>0</v>
      </c>
      <c r="F1165" s="1">
        <v>0</v>
      </c>
      <c r="G1165" s="2">
        <f t="shared" si="22"/>
        <v>40331.633159999998</v>
      </c>
      <c r="H1165" s="2">
        <f t="shared" si="23"/>
        <v>0.30999999999767169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8710</v>
      </c>
      <c r="D1166" s="1">
        <f>BILANCA!E189</f>
        <v>18291.259999999998</v>
      </c>
      <c r="E1166" s="1">
        <v>0</v>
      </c>
      <c r="F1166" s="1">
        <v>0</v>
      </c>
      <c r="G1166" s="2">
        <f t="shared" si="22"/>
        <v>8288.5311599999986</v>
      </c>
      <c r="H1166" s="2">
        <f t="shared" si="23"/>
        <v>0.25999999999839929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27231741</v>
      </c>
      <c r="D1214" s="1">
        <f>BILANCA!E237</f>
        <v>26810674.179999996</v>
      </c>
      <c r="E1214" s="1">
        <v>0</v>
      </c>
      <c r="F1214" s="1">
        <v>0</v>
      </c>
      <c r="G1214" s="2">
        <f t="shared" si="22"/>
        <v>18677063.642159998</v>
      </c>
      <c r="H1214" s="2">
        <f t="shared" si="23"/>
        <v>0.17999999597668648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27476571</v>
      </c>
      <c r="D1215" s="1">
        <f>BILANCA!E238</f>
        <v>27060570.079999998</v>
      </c>
      <c r="E1215" s="1">
        <v>0</v>
      </c>
      <c r="F1215" s="1">
        <v>0</v>
      </c>
      <c r="G1215" s="2">
        <f t="shared" si="22"/>
        <v>18930668.989119999</v>
      </c>
      <c r="H1215" s="2">
        <f t="shared" si="23"/>
        <v>7.9999998211860657E-2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27476571</v>
      </c>
      <c r="D1216" s="1">
        <f>BILANCA!E239</f>
        <v>27060570.079999998</v>
      </c>
      <c r="E1216" s="1">
        <v>0</v>
      </c>
      <c r="F1216" s="1">
        <v>0</v>
      </c>
      <c r="G1216" s="2">
        <f t="shared" si="22"/>
        <v>19012266.70028</v>
      </c>
      <c r="H1216" s="2">
        <f t="shared" si="23"/>
        <v>7.9999998211860657E-2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27476571</v>
      </c>
      <c r="D1217" s="1">
        <f>BILANCA!E240</f>
        <v>27060570.079999998</v>
      </c>
      <c r="E1217" s="1">
        <v>0</v>
      </c>
      <c r="F1217" s="1">
        <v>0</v>
      </c>
      <c r="G1217" s="2">
        <f t="shared" si="22"/>
        <v>19093864.41144</v>
      </c>
      <c r="H1217" s="2">
        <f t="shared" si="23"/>
        <v>7.9999998211860657E-2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-257935</v>
      </c>
      <c r="D1222" s="1">
        <f>BILANCA!E245</f>
        <v>-302853.53000000003</v>
      </c>
      <c r="E1222" s="1">
        <v>0</v>
      </c>
      <c r="F1222" s="1">
        <v>0</v>
      </c>
      <c r="G1222" s="2">
        <f t="shared" si="22"/>
        <v>-206410.45234000002</v>
      </c>
      <c r="H1222" s="2">
        <f t="shared" si="23"/>
        <v>0.46999999997206032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257935</v>
      </c>
      <c r="D1227" s="1">
        <f>BILANCA!E250</f>
        <v>302853.53000000003</v>
      </c>
      <c r="E1227" s="1">
        <v>0</v>
      </c>
      <c r="F1227" s="1">
        <v>0</v>
      </c>
      <c r="G1227" s="2">
        <f t="shared" si="22"/>
        <v>210728.66264</v>
      </c>
      <c r="H1227" s="2">
        <f t="shared" si="23"/>
        <v>0.46999999997206032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257935</v>
      </c>
      <c r="D1228" s="1">
        <f>BILANCA!E251</f>
        <v>302853.53000000003</v>
      </c>
      <c r="E1228" s="1">
        <v>0</v>
      </c>
      <c r="F1228" s="1">
        <v>0</v>
      </c>
      <c r="G1228" s="2">
        <f t="shared" si="22"/>
        <v>211592.30470000004</v>
      </c>
      <c r="H1228" s="2">
        <f t="shared" si="23"/>
        <v>0.46999999997206032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13105</v>
      </c>
      <c r="D1232" s="1">
        <f>BILANCA!E255</f>
        <v>52957.63</v>
      </c>
      <c r="E1232" s="1">
        <v>0</v>
      </c>
      <c r="F1232" s="1">
        <v>0</v>
      </c>
      <c r="G1232" s="2">
        <f t="shared" si="22"/>
        <v>29636.044739999998</v>
      </c>
      <c r="H1232" s="2">
        <f t="shared" si="23"/>
        <v>0.37000000000261934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491281.04</v>
      </c>
      <c r="E1236" s="1">
        <v>0</v>
      </c>
      <c r="F1236" s="1">
        <v>0</v>
      </c>
      <c r="G1236" s="2">
        <f t="shared" si="22"/>
        <v>248588.20624</v>
      </c>
      <c r="H1236" s="2">
        <f t="shared" si="23"/>
        <v>3.9999999979045242E-2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491281.04</v>
      </c>
      <c r="E1237" s="1">
        <v>0</v>
      </c>
      <c r="F1237" s="1">
        <v>0</v>
      </c>
      <c r="G1237" s="2">
        <f t="shared" si="22"/>
        <v>249570.76832</v>
      </c>
      <c r="H1237" s="2">
        <f t="shared" si="23"/>
        <v>3.9999999979045242E-2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116443</v>
      </c>
      <c r="D1240" s="1">
        <f>BILANCA!E264</f>
        <v>134587.54</v>
      </c>
      <c r="E1240" s="1">
        <v>0</v>
      </c>
      <c r="F1240" s="1">
        <v>0</v>
      </c>
      <c r="G1240" s="2">
        <f t="shared" si="22"/>
        <v>99103.846560000005</v>
      </c>
      <c r="H1240" s="2">
        <f t="shared" si="23"/>
        <v>0.45999999999185093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9661</v>
      </c>
      <c r="D1241" s="1">
        <f>BILANCA!E265</f>
        <v>15182.34</v>
      </c>
      <c r="E1241" s="1">
        <v>0</v>
      </c>
      <c r="F1241" s="1">
        <v>0</v>
      </c>
      <c r="G1241" s="2">
        <f t="shared" si="22"/>
        <v>10326.62544</v>
      </c>
      <c r="H1241" s="2">
        <f t="shared" si="23"/>
        <v>0.34000000000014552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74167.69</v>
      </c>
      <c r="E1244" s="1">
        <v>0</v>
      </c>
      <c r="F1244" s="1">
        <v>0</v>
      </c>
      <c r="G1244" s="2">
        <f t="shared" si="24"/>
        <v>38715.534180000002</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73267</v>
      </c>
      <c r="D1245" s="1">
        <f>BILANCA!E269</f>
        <v>0</v>
      </c>
      <c r="E1245" s="1">
        <v>0</v>
      </c>
      <c r="F1245" s="1">
        <v>0</v>
      </c>
      <c r="G1245" s="2">
        <f t="shared" si="24"/>
        <v>19195.954000000002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450.37</v>
      </c>
      <c r="E1247" s="1">
        <v>0</v>
      </c>
      <c r="F1247" s="1">
        <v>0</v>
      </c>
      <c r="G1247" s="2">
        <f t="shared" si="24"/>
        <v>237.79536000000002</v>
      </c>
      <c r="H1247" s="2">
        <f t="shared" si="23"/>
        <v>0.37000000000000455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112999</v>
      </c>
      <c r="D1262" s="1">
        <f>BILANCA!E286</f>
        <v>96812.25</v>
      </c>
      <c r="E1262" s="1">
        <v>0</v>
      </c>
      <c r="F1262" s="1">
        <v>0</v>
      </c>
      <c r="G1262" s="2">
        <f t="shared" si="24"/>
        <v>85547.9565</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1135671</v>
      </c>
      <c r="D1263" s="1">
        <f>BILANCA!E287</f>
        <v>1167746.53</v>
      </c>
      <c r="E1263" s="1">
        <v>0</v>
      </c>
      <c r="F1263" s="1">
        <v>0</v>
      </c>
      <c r="G1263" s="2">
        <f t="shared" si="24"/>
        <v>971925.93680000002</v>
      </c>
      <c r="H1263" s="2">
        <f t="shared" si="23"/>
        <v>0.46999999997206032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1700</v>
      </c>
      <c r="D1264" s="1">
        <f>BILANCA!E288</f>
        <v>12115.3</v>
      </c>
      <c r="E1264" s="1">
        <v>0</v>
      </c>
      <c r="F1264" s="1">
        <v>0</v>
      </c>
      <c r="G1264" s="2">
        <f t="shared" si="24"/>
        <v>7286.4985999999999</v>
      </c>
      <c r="H1264" s="2">
        <f t="shared" si="23"/>
        <v>0.2999999999992724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8710</v>
      </c>
      <c r="D1265" s="1">
        <f>BILANCA!E289</f>
        <v>18291.259999999998</v>
      </c>
      <c r="E1265" s="1">
        <v>0</v>
      </c>
      <c r="F1265" s="1">
        <v>0</v>
      </c>
      <c r="G1265" s="2">
        <f t="shared" si="24"/>
        <v>12772.490639999998</v>
      </c>
      <c r="H1265" s="2">
        <f t="shared" si="23"/>
        <v>0.25999999999839929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73267</v>
      </c>
      <c r="D1278" s="1">
        <f>BILANCA!E302</f>
        <v>74167.69</v>
      </c>
      <c r="E1278" s="1">
        <v>0</v>
      </c>
      <c r="F1278" s="1">
        <v>0</v>
      </c>
      <c r="G1278" s="2">
        <f t="shared" si="24"/>
        <v>65372.702099999995</v>
      </c>
      <c r="H1278" s="2">
        <f t="shared" si="23"/>
        <v>0.30999999999767169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9119823</v>
      </c>
      <c r="D1408" s="1">
        <f>'RAS-funkcijski'!E114</f>
        <v>10159410.4</v>
      </c>
      <c r="E1408" s="1">
        <v>0</v>
      </c>
      <c r="F1408" s="1">
        <v>0</v>
      </c>
      <c r="G1408" s="2">
        <f t="shared" si="24"/>
        <v>3238250.818</v>
      </c>
      <c r="H1408" s="2">
        <f t="shared" si="27"/>
        <v>0.40000000037252903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9119823</v>
      </c>
      <c r="D1409" s="1">
        <f>'RAS-funkcijski'!E115</f>
        <v>10159410.4</v>
      </c>
      <c r="E1409" s="1">
        <v>0</v>
      </c>
      <c r="F1409" s="1">
        <v>0</v>
      </c>
      <c r="G1409" s="2">
        <f t="shared" si="24"/>
        <v>3267689.4618000002</v>
      </c>
      <c r="H1409" s="2">
        <f t="shared" si="27"/>
        <v>0.40000000037252903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9119823</v>
      </c>
      <c r="D1411" s="1">
        <f>'RAS-funkcijski'!E117</f>
        <v>10159410.4</v>
      </c>
      <c r="E1411" s="1">
        <v>0</v>
      </c>
      <c r="F1411" s="1">
        <v>0</v>
      </c>
      <c r="G1411" s="2">
        <f t="shared" si="24"/>
        <v>3326566.7494000001</v>
      </c>
      <c r="H1411" s="2">
        <f t="shared" si="27"/>
        <v>0.40000000037252903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9119823</v>
      </c>
      <c r="D1435" s="13">
        <f>'RAS-funkcijski'!E141</f>
        <v>10159410.4</v>
      </c>
      <c r="E1435" s="13">
        <v>0</v>
      </c>
      <c r="F1435" s="13">
        <v>0</v>
      </c>
      <c r="G1435" s="14">
        <f t="shared" si="24"/>
        <v>4033094.2006000006</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80513</v>
      </c>
      <c r="D1436" s="6">
        <f>'P-VRIO'!E5</f>
        <v>0</v>
      </c>
      <c r="E1436" s="6">
        <v>0</v>
      </c>
      <c r="F1436" s="6">
        <v>0</v>
      </c>
      <c r="G1436" s="7">
        <f t="shared" si="24"/>
        <v>80.513000000000005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80513</v>
      </c>
      <c r="D1453" s="1">
        <f>'P-VRIO'!E22</f>
        <v>0</v>
      </c>
      <c r="E1453" s="1">
        <v>0</v>
      </c>
      <c r="F1453" s="1">
        <v>0</v>
      </c>
      <c r="G1453" s="2">
        <f t="shared" si="24"/>
        <v>1449.2339999999999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80513</v>
      </c>
      <c r="D1454" s="1">
        <f>'P-VRIO'!E23</f>
        <v>0</v>
      </c>
      <c r="E1454" s="1">
        <v>0</v>
      </c>
      <c r="F1454" s="1">
        <v>0</v>
      </c>
      <c r="G1454" s="2">
        <f t="shared" si="24"/>
        <v>1529.7470000000001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80513</v>
      </c>
      <c r="D1456" s="1">
        <f>'P-VRIO'!E25</f>
        <v>0</v>
      </c>
      <c r="E1456" s="1">
        <v>0</v>
      </c>
      <c r="F1456" s="1">
        <v>0</v>
      </c>
      <c r="G1456" s="2">
        <f t="shared" si="24"/>
        <v>1690.7730000000001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1146080</v>
      </c>
      <c r="D1480" s="6"/>
      <c r="E1480" s="6">
        <v>0</v>
      </c>
      <c r="F1480" s="6">
        <v>0</v>
      </c>
      <c r="G1480" s="7">
        <f t="shared" ref="G1480:G1580" si="34">B1480/1000*C1480</f>
        <v>1146.08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10306458.100000001</v>
      </c>
      <c r="D1481" s="1">
        <v>0</v>
      </c>
      <c r="E1481" s="1">
        <v>0</v>
      </c>
      <c r="F1481" s="1">
        <v>0</v>
      </c>
      <c r="G1481" s="2">
        <f t="shared" si="34"/>
        <v>20612.916200000003</v>
      </c>
      <c r="H1481" s="2">
        <f t="shared" si="35"/>
        <v>0.10000000149011612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10159873.100000001</v>
      </c>
      <c r="D1483" s="1">
        <v>0</v>
      </c>
      <c r="E1483" s="1">
        <v>0</v>
      </c>
      <c r="F1483" s="1">
        <v>0</v>
      </c>
      <c r="G1483" s="2">
        <f t="shared" si="34"/>
        <v>40639.49240000001</v>
      </c>
      <c r="H1483" s="2">
        <f t="shared" si="35"/>
        <v>0.10000000149011612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8720674.9000000004</v>
      </c>
      <c r="D1484" s="1">
        <v>0</v>
      </c>
      <c r="E1484" s="1">
        <v>0</v>
      </c>
      <c r="F1484" s="1">
        <v>0</v>
      </c>
      <c r="G1484" s="2">
        <f t="shared" si="34"/>
        <v>43603.374500000005</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1303305.55</v>
      </c>
      <c r="D1485" s="1">
        <v>0</v>
      </c>
      <c r="E1485" s="1">
        <v>0</v>
      </c>
      <c r="F1485" s="1">
        <v>0</v>
      </c>
      <c r="G1485" s="2">
        <f t="shared" si="34"/>
        <v>7819.8333000000002</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82974.3</v>
      </c>
      <c r="D1486" s="1">
        <v>0</v>
      </c>
      <c r="E1486" s="1">
        <v>0</v>
      </c>
      <c r="F1486" s="1">
        <v>0</v>
      </c>
      <c r="G1486" s="2">
        <f t="shared" si="34"/>
        <v>580.82010000000002</v>
      </c>
      <c r="H1486" s="2">
        <f t="shared" si="35"/>
        <v>0.30000000000291038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52918.35</v>
      </c>
      <c r="D1491" s="1">
        <v>0</v>
      </c>
      <c r="E1491" s="1">
        <v>0</v>
      </c>
      <c r="F1491" s="1">
        <v>0</v>
      </c>
      <c r="G1491" s="2">
        <f t="shared" si="34"/>
        <v>635.02020000000005</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146585</v>
      </c>
      <c r="D1492" s="1">
        <v>0</v>
      </c>
      <c r="E1492" s="1">
        <v>0</v>
      </c>
      <c r="F1492" s="1">
        <v>0</v>
      </c>
      <c r="G1492" s="2">
        <f t="shared" si="34"/>
        <v>1905.605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10254385.010000002</v>
      </c>
      <c r="D1499" s="1">
        <v>0</v>
      </c>
      <c r="E1499" s="1">
        <v>0</v>
      </c>
      <c r="F1499" s="1">
        <v>0</v>
      </c>
      <c r="G1499" s="2">
        <f t="shared" si="34"/>
        <v>205087.70020000005</v>
      </c>
      <c r="H1499" s="2">
        <f t="shared" si="35"/>
        <v>1.0000001639127731E-2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10108331.270000001</v>
      </c>
      <c r="D1501" s="1">
        <v>0</v>
      </c>
      <c r="E1501" s="1">
        <v>0</v>
      </c>
      <c r="F1501" s="1">
        <v>0</v>
      </c>
      <c r="G1501" s="2">
        <f t="shared" si="34"/>
        <v>222383.28794000001</v>
      </c>
      <c r="H1501" s="2">
        <f t="shared" si="35"/>
        <v>0.27000000141561031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8676158.5199999996</v>
      </c>
      <c r="D1502" s="1">
        <v>0</v>
      </c>
      <c r="E1502" s="1">
        <v>0</v>
      </c>
      <c r="F1502" s="1">
        <v>0</v>
      </c>
      <c r="G1502" s="2">
        <f t="shared" si="34"/>
        <v>199551.64595999999</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1312635.96</v>
      </c>
      <c r="D1503" s="1">
        <v>0</v>
      </c>
      <c r="E1503" s="1">
        <v>0</v>
      </c>
      <c r="F1503" s="1">
        <v>0</v>
      </c>
      <c r="G1503" s="2">
        <f t="shared" si="34"/>
        <v>31503.263039999998</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82974.3</v>
      </c>
      <c r="D1504" s="1">
        <v>0</v>
      </c>
      <c r="E1504" s="1">
        <v>0</v>
      </c>
      <c r="F1504" s="1">
        <v>0</v>
      </c>
      <c r="G1504" s="2">
        <f t="shared" si="34"/>
        <v>2074.3575000000001</v>
      </c>
      <c r="H1504" s="2">
        <f t="shared" si="35"/>
        <v>0.30000000000291038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36562.49</v>
      </c>
      <c r="D1509" s="1">
        <v>0</v>
      </c>
      <c r="E1509" s="1">
        <v>0</v>
      </c>
      <c r="F1509" s="1">
        <v>0</v>
      </c>
      <c r="G1509" s="2">
        <f t="shared" si="34"/>
        <v>1096.8746999999998</v>
      </c>
      <c r="H1509" s="2">
        <f t="shared" si="35"/>
        <v>0.48999999999796273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146053.74</v>
      </c>
      <c r="D1510" s="1">
        <v>0</v>
      </c>
      <c r="E1510" s="1">
        <v>0</v>
      </c>
      <c r="F1510" s="1">
        <v>0</v>
      </c>
      <c r="G1510" s="2">
        <f t="shared" si="34"/>
        <v>4527.6659399999999</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1198153.0899999999</v>
      </c>
      <c r="D1517" s="1">
        <v>0</v>
      </c>
      <c r="E1517" s="1">
        <v>0</v>
      </c>
      <c r="F1517" s="1">
        <v>0</v>
      </c>
      <c r="G1517" s="2">
        <f t="shared" si="34"/>
        <v>45529.817419999992</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464043.54</v>
      </c>
      <c r="D1518" s="1">
        <v>0</v>
      </c>
      <c r="E1518" s="1">
        <v>0</v>
      </c>
      <c r="F1518" s="1">
        <v>0</v>
      </c>
      <c r="G1518" s="2">
        <f t="shared" si="34"/>
        <v>18097.698059999999</v>
      </c>
      <c r="H1518" s="2">
        <f t="shared" si="35"/>
        <v>0.46000000002095476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445752.27999999997</v>
      </c>
      <c r="D1524" s="1">
        <v>0</v>
      </c>
      <c r="E1524" s="1">
        <v>0</v>
      </c>
      <c r="F1524" s="1">
        <v>0</v>
      </c>
      <c r="G1524" s="2">
        <f t="shared" si="34"/>
        <v>20058.852599999998</v>
      </c>
      <c r="H1524" s="2">
        <f t="shared" si="35"/>
        <v>0.27999999996973202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328164.61</v>
      </c>
      <c r="D1530" s="1">
        <v>0</v>
      </c>
      <c r="E1530" s="1">
        <v>0</v>
      </c>
      <c r="F1530" s="1">
        <v>0</v>
      </c>
      <c r="G1530" s="2">
        <f t="shared" si="34"/>
        <v>16736.395109999998</v>
      </c>
      <c r="H1530" s="2">
        <f t="shared" si="35"/>
        <v>0.39000000001396984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149037.34</v>
      </c>
      <c r="D1531" s="1">
        <v>0</v>
      </c>
      <c r="E1531" s="1">
        <v>0</v>
      </c>
      <c r="F1531" s="1">
        <v>0</v>
      </c>
      <c r="G1531" s="2">
        <f t="shared" si="34"/>
        <v>7749.9416799999999</v>
      </c>
      <c r="H1531" s="2">
        <f t="shared" si="35"/>
        <v>0.33999999999650754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73876.28</v>
      </c>
      <c r="D1532" s="1">
        <v>0</v>
      </c>
      <c r="E1532" s="1">
        <v>0</v>
      </c>
      <c r="F1532" s="1">
        <v>0</v>
      </c>
      <c r="G1532" s="2">
        <f t="shared" si="34"/>
        <v>3915.4428399999997</v>
      </c>
      <c r="H1532" s="2">
        <f t="shared" si="35"/>
        <v>0.27999999999883585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63073.760000000002</v>
      </c>
      <c r="D1533" s="1">
        <v>0</v>
      </c>
      <c r="E1533" s="1">
        <v>0</v>
      </c>
      <c r="F1533" s="1">
        <v>0</v>
      </c>
      <c r="G1533" s="2">
        <f t="shared" si="34"/>
        <v>3405.9830400000001</v>
      </c>
      <c r="H1533" s="2">
        <f t="shared" si="35"/>
        <v>0.23999999999796273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42177.23</v>
      </c>
      <c r="D1534" s="1">
        <v>0</v>
      </c>
      <c r="E1534" s="1">
        <v>0</v>
      </c>
      <c r="F1534" s="1">
        <v>0</v>
      </c>
      <c r="G1534" s="2">
        <f t="shared" si="34"/>
        <v>2319.7476500000002</v>
      </c>
      <c r="H1534" s="2">
        <f t="shared" si="35"/>
        <v>0.23000000000320142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117587.66999999998</v>
      </c>
      <c r="D1560" s="1">
        <v>0</v>
      </c>
      <c r="E1560" s="1">
        <v>0</v>
      </c>
      <c r="F1560" s="1">
        <v>0</v>
      </c>
      <c r="G1560" s="2">
        <f t="shared" si="34"/>
        <v>9524.6012699999992</v>
      </c>
      <c r="H1560" s="2">
        <f t="shared" si="35"/>
        <v>0.33000000001629815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5189.38</v>
      </c>
      <c r="D1562" s="1">
        <v>0</v>
      </c>
      <c r="E1562" s="1">
        <v>0</v>
      </c>
      <c r="F1562" s="1">
        <v>0</v>
      </c>
      <c r="G1562" s="2">
        <f t="shared" si="34"/>
        <v>430.71854000000002</v>
      </c>
      <c r="H1562" s="2">
        <f t="shared" si="35"/>
        <v>0.38000000000010914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39130.89</v>
      </c>
      <c r="D1563" s="1">
        <v>0</v>
      </c>
      <c r="E1563" s="1">
        <v>0</v>
      </c>
      <c r="F1563" s="1">
        <v>0</v>
      </c>
      <c r="G1563" s="2">
        <f t="shared" si="34"/>
        <v>3286.99476</v>
      </c>
      <c r="H1563" s="2">
        <f t="shared" si="35"/>
        <v>0.11000000000058208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73267.399999999994</v>
      </c>
      <c r="D1564" s="1">
        <v>0</v>
      </c>
      <c r="E1564" s="1">
        <v>0</v>
      </c>
      <c r="F1564" s="1">
        <v>0</v>
      </c>
      <c r="G1564" s="2">
        <f t="shared" si="34"/>
        <v>6227.7290000000003</v>
      </c>
      <c r="H1564" s="2">
        <f t="shared" si="35"/>
        <v>0.39999999999417923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18291.260000000002</v>
      </c>
      <c r="D1565" s="1">
        <v>0</v>
      </c>
      <c r="E1565" s="1">
        <v>0</v>
      </c>
      <c r="F1565" s="1">
        <v>0</v>
      </c>
      <c r="G1565" s="2">
        <f t="shared" si="34"/>
        <v>1573.04836</v>
      </c>
      <c r="H1565" s="2">
        <f t="shared" si="35"/>
        <v>0.26000000000203727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827.36</v>
      </c>
      <c r="D1566" s="1">
        <v>0</v>
      </c>
      <c r="E1566" s="1">
        <v>0</v>
      </c>
      <c r="F1566" s="1">
        <v>0</v>
      </c>
      <c r="G1566" s="2">
        <f t="shared" si="34"/>
        <v>71.980319999999992</v>
      </c>
      <c r="H1566" s="2">
        <f t="shared" si="35"/>
        <v>0.36000000000001364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8413.9</v>
      </c>
      <c r="D1567" s="1">
        <v>0</v>
      </c>
      <c r="E1567" s="1">
        <v>0</v>
      </c>
      <c r="F1567" s="1">
        <v>0</v>
      </c>
      <c r="G1567" s="2">
        <f t="shared" si="34"/>
        <v>740.42319999999995</v>
      </c>
      <c r="H1567" s="2">
        <f t="shared" si="35"/>
        <v>0.1000000000003638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9050</v>
      </c>
      <c r="D1569" s="1">
        <v>0</v>
      </c>
      <c r="E1569" s="1">
        <v>0</v>
      </c>
      <c r="F1569" s="1">
        <v>0</v>
      </c>
      <c r="G1569" s="2">
        <f t="shared" si="34"/>
        <v>814.5</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734109.55</v>
      </c>
      <c r="D1576" s="1">
        <v>0</v>
      </c>
      <c r="E1576" s="1">
        <v>0</v>
      </c>
      <c r="F1576" s="1">
        <v>0</v>
      </c>
      <c r="G1576" s="2">
        <f t="shared" si="34"/>
        <v>71208.626350000006</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734109.55</v>
      </c>
      <c r="D1578" s="1">
        <v>0</v>
      </c>
      <c r="E1578" s="1">
        <v>0</v>
      </c>
      <c r="F1578" s="1">
        <v>0</v>
      </c>
      <c r="G1578" s="2">
        <f t="shared" si="34"/>
        <v>72676.845450000008</v>
      </c>
      <c r="H1578" s="2">
        <f t="shared" si="35"/>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6"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I40" sqref="I4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12778</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8965488</v>
      </c>
      <c r="I16" s="172">
        <f>'PR-RAS'!E6</f>
        <v>10148055.07</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8930582</v>
      </c>
      <c r="I17" s="172">
        <f>'PR-RAS'!E151</f>
        <v>10012825.4</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257935</v>
      </c>
      <c r="I19" s="173">
        <f>'PR-RAS'!E646</f>
        <v>302853.53000000009</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27495130</v>
      </c>
      <c r="I20" s="175">
        <f>BILANCA!E7</f>
        <v>27060570.079999998</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882692</v>
      </c>
      <c r="I21" s="177">
        <f>BILANCA!E68</f>
        <v>948257.19</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1146081</v>
      </c>
      <c r="I22" s="177">
        <f>BILANCA!E176</f>
        <v>1198153.0899999999</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27231741</v>
      </c>
      <c r="I23" s="179">
        <f>BILANCA!E237</f>
        <v>26810674.179999996</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9119823</v>
      </c>
      <c r="I27" s="177">
        <f>'RAS-funkcijski'!E114</f>
        <v>10159410.4</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9119823</v>
      </c>
      <c r="I28" s="181">
        <f>'RAS-funkcijski'!E141</f>
        <v>10159410.4</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80513</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80513</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1146080</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1198153.0899999999</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464043.54</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734109.55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68" zoomScaleNormal="100" workbookViewId="0">
      <selection activeCell="E293" sqref="E29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8965488</v>
      </c>
      <c r="E6" s="53">
        <f>E7+E44+E50+E82+E106+E124+E133+E139</f>
        <v>10148055.07</v>
      </c>
      <c r="F6" s="54">
        <f t="shared" ref="F6:F131" si="0">IF(D6&lt;&gt;0,IF(E6/D6&gt;=100,"&gt;&gt;100",E6/D6*100),"-")</f>
        <v>113.1902141857755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8342639</v>
      </c>
      <c r="E50" s="53">
        <f>E51+E54+E59+E62+E65+E68+E71+E74+E77</f>
        <v>9108850.6600000001</v>
      </c>
      <c r="F50" s="54">
        <f t="shared" si="0"/>
        <v>109.18428401372755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8246396</v>
      </c>
      <c r="E68" s="53">
        <f t="shared" si="15"/>
        <v>9013195.4700000007</v>
      </c>
      <c r="F68" s="54">
        <f t="shared" si="0"/>
        <v>109.2986011101092</v>
      </c>
    </row>
    <row r="69" spans="1:6" ht="12.75" customHeight="1" x14ac:dyDescent="0.2">
      <c r="A69" s="55" t="s">
        <v>181</v>
      </c>
      <c r="B69" s="87" t="s">
        <v>182</v>
      </c>
      <c r="C69" s="52" t="s">
        <v>181</v>
      </c>
      <c r="D69" s="244">
        <v>8065763</v>
      </c>
      <c r="E69" s="244">
        <v>8876803.8200000003</v>
      </c>
      <c r="F69" s="54">
        <f t="shared" si="0"/>
        <v>110.05535148999543</v>
      </c>
    </row>
    <row r="70" spans="1:6" ht="12" x14ac:dyDescent="0.2">
      <c r="A70" s="55" t="s">
        <v>183</v>
      </c>
      <c r="B70" s="87" t="s">
        <v>184</v>
      </c>
      <c r="C70" s="52" t="s">
        <v>183</v>
      </c>
      <c r="D70" s="244">
        <v>180633</v>
      </c>
      <c r="E70" s="244">
        <v>136391.65</v>
      </c>
      <c r="F70" s="54">
        <f t="shared" si="0"/>
        <v>75.507603815471143</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96243</v>
      </c>
      <c r="E77" s="53">
        <f t="shared" si="18"/>
        <v>95655.19</v>
      </c>
      <c r="F77" s="54">
        <f t="shared" si="0"/>
        <v>99.389243893062357</v>
      </c>
    </row>
    <row r="78" spans="1:6" ht="12.75" customHeight="1" x14ac:dyDescent="0.2">
      <c r="A78" s="55">
        <v>6391</v>
      </c>
      <c r="B78" s="87" t="s">
        <v>199</v>
      </c>
      <c r="C78" s="52" t="s">
        <v>200</v>
      </c>
      <c r="D78" s="244"/>
      <c r="E78" s="244">
        <v>2736.33</v>
      </c>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v>96243</v>
      </c>
      <c r="E80" s="244">
        <v>92918.86</v>
      </c>
      <c r="F80" s="54">
        <f t="shared" si="0"/>
        <v>96.546096858992343</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96937</v>
      </c>
      <c r="E106" s="53">
        <f t="shared" si="23"/>
        <v>160899.24</v>
      </c>
      <c r="F106" s="54">
        <f t="shared" si="0"/>
        <v>165.98330874691808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96937</v>
      </c>
      <c r="E112" s="53">
        <f t="shared" si="25"/>
        <v>160899.24</v>
      </c>
      <c r="F112" s="54">
        <f t="shared" si="0"/>
        <v>165.98330874691808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96937</v>
      </c>
      <c r="E117" s="244">
        <v>160899.24</v>
      </c>
      <c r="F117" s="54">
        <f t="shared" si="0"/>
        <v>165.98330874691808</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2280</v>
      </c>
      <c r="E124" s="53">
        <f t="shared" si="27"/>
        <v>9487.5</v>
      </c>
      <c r="F124" s="54">
        <f t="shared" si="0"/>
        <v>416.11842105263162</v>
      </c>
    </row>
    <row r="125" spans="1:6" ht="12.75" customHeight="1" x14ac:dyDescent="0.2">
      <c r="A125" s="55">
        <v>661</v>
      </c>
      <c r="B125" s="88" t="s">
        <v>293</v>
      </c>
      <c r="C125" s="52" t="s">
        <v>294</v>
      </c>
      <c r="D125" s="53">
        <f t="shared" ref="D125:E125" si="28">SUM(D126:D127)</f>
        <v>480</v>
      </c>
      <c r="E125" s="53">
        <f t="shared" si="28"/>
        <v>9487.5</v>
      </c>
      <c r="F125" s="54">
        <f t="shared" si="0"/>
        <v>1976.5625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480</v>
      </c>
      <c r="E127" s="244">
        <v>9487.5</v>
      </c>
      <c r="F127" s="54">
        <f t="shared" si="0"/>
        <v>1976.5625</v>
      </c>
    </row>
    <row r="128" spans="1:6" ht="22.8" x14ac:dyDescent="0.2">
      <c r="A128" s="55">
        <v>663</v>
      </c>
      <c r="B128" s="233" t="s">
        <v>299</v>
      </c>
      <c r="C128" s="52" t="s">
        <v>300</v>
      </c>
      <c r="D128" s="53">
        <f t="shared" ref="D128:E128" si="29">SUM(D129:D132)</f>
        <v>1800</v>
      </c>
      <c r="E128" s="53">
        <f t="shared" si="29"/>
        <v>0</v>
      </c>
      <c r="F128" s="54">
        <f t="shared" si="0"/>
        <v>0</v>
      </c>
    </row>
    <row r="129" spans="1:6" ht="12.75" customHeight="1" x14ac:dyDescent="0.2">
      <c r="A129" s="55">
        <v>6631</v>
      </c>
      <c r="B129" s="88" t="s">
        <v>301</v>
      </c>
      <c r="C129" s="52" t="s">
        <v>302</v>
      </c>
      <c r="D129" s="244">
        <v>1800</v>
      </c>
      <c r="E129" s="244"/>
      <c r="F129" s="54">
        <f t="shared" si="0"/>
        <v>0</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518120</v>
      </c>
      <c r="E133" s="53">
        <f t="shared" si="30"/>
        <v>868567.67</v>
      </c>
      <c r="F133" s="54">
        <f t="shared" ref="F133:F223" si="31">IF(D133&lt;&gt;0,IF(E133/D133&gt;=100,"&gt;&gt;100",E133/D133*100),"-")</f>
        <v>167.63832123832319</v>
      </c>
    </row>
    <row r="134" spans="1:6" ht="22.8" x14ac:dyDescent="0.2">
      <c r="A134" s="55">
        <v>671</v>
      </c>
      <c r="B134" s="234" t="s">
        <v>311</v>
      </c>
      <c r="C134" s="52" t="s">
        <v>312</v>
      </c>
      <c r="D134" s="53">
        <f t="shared" ref="D134:E134" si="32">SUM(D135:D137)</f>
        <v>518120</v>
      </c>
      <c r="E134" s="53">
        <f t="shared" si="32"/>
        <v>868567.67</v>
      </c>
      <c r="F134" s="54">
        <f t="shared" si="31"/>
        <v>167.63832123832319</v>
      </c>
    </row>
    <row r="135" spans="1:6" ht="12.75" customHeight="1" x14ac:dyDescent="0.2">
      <c r="A135" s="55">
        <v>6711</v>
      </c>
      <c r="B135" s="87" t="s">
        <v>313</v>
      </c>
      <c r="C135" s="52" t="s">
        <v>314</v>
      </c>
      <c r="D135" s="244">
        <v>518120</v>
      </c>
      <c r="E135" s="244">
        <v>868567.67</v>
      </c>
      <c r="F135" s="54">
        <f t="shared" si="31"/>
        <v>167.63832123832319</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5512</v>
      </c>
      <c r="E139" s="53">
        <f t="shared" si="33"/>
        <v>250</v>
      </c>
      <c r="F139" s="54">
        <f t="shared" si="31"/>
        <v>4.5355587808417992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5512</v>
      </c>
      <c r="E150" s="244">
        <v>250</v>
      </c>
      <c r="F150" s="54">
        <f t="shared" si="31"/>
        <v>4.5355587808417992</v>
      </c>
    </row>
    <row r="151" spans="1:6" ht="12.75" customHeight="1" x14ac:dyDescent="0.2">
      <c r="A151" s="55">
        <v>3</v>
      </c>
      <c r="B151" s="87" t="s">
        <v>345</v>
      </c>
      <c r="C151" s="52" t="s">
        <v>53</v>
      </c>
      <c r="D151" s="53">
        <f t="shared" ref="D151:E151" si="35">D152+D163+D196+D215+D224+D252+D263</f>
        <v>8930582</v>
      </c>
      <c r="E151" s="53">
        <f t="shared" si="35"/>
        <v>10012825.4</v>
      </c>
      <c r="F151" s="54">
        <f t="shared" si="31"/>
        <v>112.11839721084247</v>
      </c>
    </row>
    <row r="152" spans="1:6" ht="12.75" customHeight="1" x14ac:dyDescent="0.2">
      <c r="A152" s="55">
        <v>31</v>
      </c>
      <c r="B152" s="87" t="s">
        <v>346</v>
      </c>
      <c r="C152" s="52" t="s">
        <v>35</v>
      </c>
      <c r="D152" s="53">
        <f t="shared" ref="D152:E152" si="36">D153+D158+D159</f>
        <v>7898697</v>
      </c>
      <c r="E152" s="53">
        <f t="shared" si="36"/>
        <v>8623240.1699999999</v>
      </c>
      <c r="F152" s="54">
        <f t="shared" si="31"/>
        <v>109.17294548708476</v>
      </c>
    </row>
    <row r="153" spans="1:6" ht="12.75" customHeight="1" x14ac:dyDescent="0.2">
      <c r="A153" s="55">
        <v>311</v>
      </c>
      <c r="B153" s="87" t="s">
        <v>347</v>
      </c>
      <c r="C153" s="52" t="s">
        <v>348</v>
      </c>
      <c r="D153" s="53">
        <f t="shared" ref="D153:E153" si="37">SUM(D154:D157)</f>
        <v>6598668</v>
      </c>
      <c r="E153" s="53">
        <f t="shared" si="37"/>
        <v>7148394.2699999996</v>
      </c>
      <c r="F153" s="54">
        <f t="shared" si="31"/>
        <v>108.33086722956816</v>
      </c>
    </row>
    <row r="154" spans="1:6" ht="12.75" customHeight="1" x14ac:dyDescent="0.2">
      <c r="A154" s="55">
        <v>3111</v>
      </c>
      <c r="B154" s="87" t="s">
        <v>349</v>
      </c>
      <c r="C154" s="52" t="s">
        <v>350</v>
      </c>
      <c r="D154" s="244">
        <v>6598668</v>
      </c>
      <c r="E154" s="244">
        <v>7148394.2699999996</v>
      </c>
      <c r="F154" s="54">
        <f t="shared" si="31"/>
        <v>108.33086722956816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222874</v>
      </c>
      <c r="E158" s="244">
        <v>293937.69</v>
      </c>
      <c r="F158" s="54">
        <f t="shared" si="31"/>
        <v>131.8851413803315</v>
      </c>
    </row>
    <row r="159" spans="1:6" ht="12.75" customHeight="1" x14ac:dyDescent="0.2">
      <c r="A159" s="55">
        <v>313</v>
      </c>
      <c r="B159" s="87" t="s">
        <v>359</v>
      </c>
      <c r="C159" s="52" t="s">
        <v>360</v>
      </c>
      <c r="D159" s="53">
        <f t="shared" ref="D159:E159" si="38">SUM(D160:D162)</f>
        <v>1077155</v>
      </c>
      <c r="E159" s="53">
        <f t="shared" si="38"/>
        <v>1180908.21</v>
      </c>
      <c r="F159" s="54">
        <f t="shared" si="31"/>
        <v>109.63215229006038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1077155</v>
      </c>
      <c r="E161" s="244">
        <v>1180908.21</v>
      </c>
      <c r="F161" s="54">
        <f t="shared" si="31"/>
        <v>109.63215229006038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1031885</v>
      </c>
      <c r="E163" s="53">
        <f t="shared" si="39"/>
        <v>1306610.9300000002</v>
      </c>
      <c r="F163" s="54">
        <f t="shared" si="31"/>
        <v>126.62369643904118</v>
      </c>
    </row>
    <row r="164" spans="1:6" ht="12.75" customHeight="1" x14ac:dyDescent="0.2">
      <c r="A164" s="55">
        <v>321</v>
      </c>
      <c r="B164" s="87" t="s">
        <v>368</v>
      </c>
      <c r="C164" s="52" t="s">
        <v>369</v>
      </c>
      <c r="D164" s="53">
        <f t="shared" ref="D164:E164" si="40">SUM(D165:D168)</f>
        <v>204580</v>
      </c>
      <c r="E164" s="53">
        <f t="shared" si="40"/>
        <v>281900.38</v>
      </c>
      <c r="F164" s="54">
        <f t="shared" si="31"/>
        <v>137.79469156320266</v>
      </c>
    </row>
    <row r="165" spans="1:6" ht="12.75" customHeight="1" x14ac:dyDescent="0.2">
      <c r="A165" s="55">
        <v>3211</v>
      </c>
      <c r="B165" s="87" t="s">
        <v>370</v>
      </c>
      <c r="C165" s="52" t="s">
        <v>371</v>
      </c>
      <c r="D165" s="244">
        <v>17108</v>
      </c>
      <c r="E165" s="244">
        <v>55461.83</v>
      </c>
      <c r="F165" s="54">
        <f t="shared" si="31"/>
        <v>324.18652092588263</v>
      </c>
    </row>
    <row r="166" spans="1:6" ht="12.75" customHeight="1" x14ac:dyDescent="0.2">
      <c r="A166" s="55">
        <v>3212</v>
      </c>
      <c r="B166" s="87" t="s">
        <v>372</v>
      </c>
      <c r="C166" s="52" t="s">
        <v>373</v>
      </c>
      <c r="D166" s="244">
        <v>185267</v>
      </c>
      <c r="E166" s="244">
        <v>218998.55</v>
      </c>
      <c r="F166" s="54">
        <f t="shared" si="31"/>
        <v>118.20699315042613</v>
      </c>
    </row>
    <row r="167" spans="1:6" ht="12.75" customHeight="1" x14ac:dyDescent="0.2">
      <c r="A167" s="55">
        <v>3213</v>
      </c>
      <c r="B167" s="87" t="s">
        <v>374</v>
      </c>
      <c r="C167" s="52" t="s">
        <v>375</v>
      </c>
      <c r="D167" s="244">
        <v>2205</v>
      </c>
      <c r="E167" s="244">
        <v>7440</v>
      </c>
      <c r="F167" s="54">
        <f t="shared" si="31"/>
        <v>337.41496598639458</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414593</v>
      </c>
      <c r="E169" s="53">
        <f t="shared" si="41"/>
        <v>367121.89999999997</v>
      </c>
      <c r="F169" s="54">
        <f t="shared" si="31"/>
        <v>88.549951398118139</v>
      </c>
    </row>
    <row r="170" spans="1:6" ht="12.75" customHeight="1" x14ac:dyDescent="0.2">
      <c r="A170" s="55">
        <v>3221</v>
      </c>
      <c r="B170" s="87" t="s">
        <v>380</v>
      </c>
      <c r="C170" s="52" t="s">
        <v>381</v>
      </c>
      <c r="D170" s="244">
        <v>58319</v>
      </c>
      <c r="E170" s="244">
        <v>65790.47</v>
      </c>
      <c r="F170" s="54">
        <f t="shared" si="31"/>
        <v>112.81138222534682</v>
      </c>
    </row>
    <row r="171" spans="1:6" ht="12.75" customHeight="1" x14ac:dyDescent="0.2">
      <c r="A171" s="55">
        <v>3222</v>
      </c>
      <c r="B171" s="87" t="s">
        <v>382</v>
      </c>
      <c r="C171" s="52" t="s">
        <v>383</v>
      </c>
      <c r="D171" s="244">
        <v>14572</v>
      </c>
      <c r="E171" s="244">
        <v>34853.01</v>
      </c>
      <c r="F171" s="54">
        <f t="shared" si="31"/>
        <v>239.177944002196</v>
      </c>
    </row>
    <row r="172" spans="1:6" ht="12.75" customHeight="1" x14ac:dyDescent="0.2">
      <c r="A172" s="55">
        <v>3223</v>
      </c>
      <c r="B172" s="87" t="s">
        <v>384</v>
      </c>
      <c r="C172" s="52" t="s">
        <v>385</v>
      </c>
      <c r="D172" s="244">
        <v>252032</v>
      </c>
      <c r="E172" s="244">
        <v>209234.13</v>
      </c>
      <c r="F172" s="54">
        <f t="shared" si="31"/>
        <v>83.018874587353992</v>
      </c>
    </row>
    <row r="173" spans="1:6" ht="12.75" customHeight="1" x14ac:dyDescent="0.2">
      <c r="A173" s="55">
        <v>3224</v>
      </c>
      <c r="B173" s="87" t="s">
        <v>386</v>
      </c>
      <c r="C173" s="52" t="s">
        <v>387</v>
      </c>
      <c r="D173" s="244">
        <v>84595</v>
      </c>
      <c r="E173" s="244">
        <v>57244.29</v>
      </c>
      <c r="F173" s="54">
        <f t="shared" si="31"/>
        <v>67.668644718955022</v>
      </c>
    </row>
    <row r="174" spans="1:6" ht="12.75" customHeight="1" x14ac:dyDescent="0.2">
      <c r="A174" s="55">
        <v>3225</v>
      </c>
      <c r="B174" s="87" t="s">
        <v>388</v>
      </c>
      <c r="C174" s="52" t="s">
        <v>389</v>
      </c>
      <c r="D174" s="244">
        <v>3163</v>
      </c>
      <c r="E174" s="244"/>
      <c r="F174" s="54">
        <f t="shared" si="31"/>
        <v>0</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1912</v>
      </c>
      <c r="E176" s="244"/>
      <c r="F176" s="54">
        <f t="shared" si="31"/>
        <v>0</v>
      </c>
    </row>
    <row r="177" spans="1:6" ht="12.75" customHeight="1" x14ac:dyDescent="0.2">
      <c r="A177" s="55">
        <v>323</v>
      </c>
      <c r="B177" s="87" t="s">
        <v>394</v>
      </c>
      <c r="C177" s="52" t="s">
        <v>395</v>
      </c>
      <c r="D177" s="53">
        <f t="shared" ref="D177:E177" si="42">SUM(D178:D186)</f>
        <v>217794</v>
      </c>
      <c r="E177" s="53">
        <f t="shared" si="42"/>
        <v>255825.99000000002</v>
      </c>
      <c r="F177" s="54">
        <f t="shared" si="31"/>
        <v>117.46236810931433</v>
      </c>
    </row>
    <row r="178" spans="1:6" ht="12.75" customHeight="1" x14ac:dyDescent="0.2">
      <c r="A178" s="55">
        <v>3231</v>
      </c>
      <c r="B178" s="87" t="s">
        <v>396</v>
      </c>
      <c r="C178" s="52" t="s">
        <v>397</v>
      </c>
      <c r="D178" s="244">
        <v>19769</v>
      </c>
      <c r="E178" s="244">
        <v>16946.13</v>
      </c>
      <c r="F178" s="54">
        <f t="shared" si="31"/>
        <v>85.720724366432293</v>
      </c>
    </row>
    <row r="179" spans="1:6" ht="12.75" customHeight="1" x14ac:dyDescent="0.2">
      <c r="A179" s="55">
        <v>3232</v>
      </c>
      <c r="B179" s="87" t="s">
        <v>398</v>
      </c>
      <c r="C179" s="52" t="s">
        <v>399</v>
      </c>
      <c r="D179" s="244">
        <v>19786</v>
      </c>
      <c r="E179" s="244">
        <v>35725</v>
      </c>
      <c r="F179" s="54">
        <f t="shared" si="31"/>
        <v>180.5569594662893</v>
      </c>
    </row>
    <row r="180" spans="1:6" ht="12.75" customHeight="1" x14ac:dyDescent="0.2">
      <c r="A180" s="55">
        <v>3233</v>
      </c>
      <c r="B180" s="87" t="s">
        <v>400</v>
      </c>
      <c r="C180" s="52" t="s">
        <v>401</v>
      </c>
      <c r="D180" s="244">
        <v>3795</v>
      </c>
      <c r="E180" s="244">
        <v>3613.75</v>
      </c>
      <c r="F180" s="54">
        <f t="shared" si="31"/>
        <v>95.223978919631094</v>
      </c>
    </row>
    <row r="181" spans="1:6" ht="12.75" customHeight="1" x14ac:dyDescent="0.2">
      <c r="A181" s="55">
        <v>3234</v>
      </c>
      <c r="B181" s="87" t="s">
        <v>402</v>
      </c>
      <c r="C181" s="52" t="s">
        <v>403</v>
      </c>
      <c r="D181" s="244">
        <v>129584</v>
      </c>
      <c r="E181" s="244">
        <v>151057.39000000001</v>
      </c>
      <c r="F181" s="54">
        <f t="shared" si="31"/>
        <v>116.57101957031732</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19935</v>
      </c>
      <c r="E183" s="244">
        <v>20903.75</v>
      </c>
      <c r="F183" s="54">
        <f t="shared" si="31"/>
        <v>104.85954351642839</v>
      </c>
    </row>
    <row r="184" spans="1:6" ht="12.75" customHeight="1" x14ac:dyDescent="0.2">
      <c r="A184" s="55">
        <v>3237</v>
      </c>
      <c r="B184" s="87" t="s">
        <v>408</v>
      </c>
      <c r="C184" s="52" t="s">
        <v>409</v>
      </c>
      <c r="D184" s="244">
        <v>21253</v>
      </c>
      <c r="E184" s="244">
        <v>19924.990000000002</v>
      </c>
      <c r="F184" s="54">
        <f t="shared" si="31"/>
        <v>93.75142332847129</v>
      </c>
    </row>
    <row r="185" spans="1:6" ht="12.75" customHeight="1" x14ac:dyDescent="0.2">
      <c r="A185" s="55">
        <v>3238</v>
      </c>
      <c r="B185" s="87" t="s">
        <v>410</v>
      </c>
      <c r="C185" s="52" t="s">
        <v>411</v>
      </c>
      <c r="D185" s="244">
        <v>1597</v>
      </c>
      <c r="E185" s="244">
        <v>3809.38</v>
      </c>
      <c r="F185" s="54">
        <f t="shared" si="31"/>
        <v>238.53350031308707</v>
      </c>
    </row>
    <row r="186" spans="1:6" ht="12.75" customHeight="1" x14ac:dyDescent="0.2">
      <c r="A186" s="55">
        <v>3239</v>
      </c>
      <c r="B186" s="87" t="s">
        <v>412</v>
      </c>
      <c r="C186" s="52" t="s">
        <v>413</v>
      </c>
      <c r="D186" s="244">
        <v>2075</v>
      </c>
      <c r="E186" s="244">
        <v>3845.6</v>
      </c>
      <c r="F186" s="54">
        <f t="shared" si="31"/>
        <v>185.33012048192771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194918</v>
      </c>
      <c r="E188" s="53">
        <f t="shared" si="43"/>
        <v>401762.66000000003</v>
      </c>
      <c r="F188" s="54">
        <f t="shared" si="31"/>
        <v>206.11880893503937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31943</v>
      </c>
      <c r="E190" s="244">
        <v>31212.99</v>
      </c>
      <c r="F190" s="54">
        <f t="shared" si="31"/>
        <v>97.714647966690677</v>
      </c>
    </row>
    <row r="191" spans="1:6" ht="12.75" customHeight="1" x14ac:dyDescent="0.2">
      <c r="A191" s="55">
        <v>3293</v>
      </c>
      <c r="B191" s="87" t="s">
        <v>422</v>
      </c>
      <c r="C191" s="52" t="s">
        <v>423</v>
      </c>
      <c r="D191" s="244">
        <v>6105</v>
      </c>
      <c r="E191" s="244">
        <v>8066.92</v>
      </c>
      <c r="F191" s="54">
        <f t="shared" si="31"/>
        <v>132.13628173628175</v>
      </c>
    </row>
    <row r="192" spans="1:6" ht="12.75" customHeight="1" x14ac:dyDescent="0.2">
      <c r="A192" s="55">
        <v>3294</v>
      </c>
      <c r="B192" s="87" t="s">
        <v>424</v>
      </c>
      <c r="C192" s="52" t="s">
        <v>425</v>
      </c>
      <c r="D192" s="244"/>
      <c r="E192" s="244">
        <v>730</v>
      </c>
      <c r="F192" s="54" t="str">
        <f t="shared" si="31"/>
        <v>-</v>
      </c>
    </row>
    <row r="193" spans="1:6" ht="12.75" customHeight="1" x14ac:dyDescent="0.2">
      <c r="A193" s="55">
        <v>3295</v>
      </c>
      <c r="B193" s="87" t="s">
        <v>426</v>
      </c>
      <c r="C193" s="52" t="s">
        <v>427</v>
      </c>
      <c r="D193" s="244">
        <v>21263</v>
      </c>
      <c r="E193" s="244">
        <v>67123.5</v>
      </c>
      <c r="F193" s="54">
        <f t="shared" si="31"/>
        <v>315.6821709072097</v>
      </c>
    </row>
    <row r="194" spans="1:6" ht="12.75" customHeight="1" x14ac:dyDescent="0.2">
      <c r="A194" s="55" t="s">
        <v>428</v>
      </c>
      <c r="B194" s="87" t="s">
        <v>429</v>
      </c>
      <c r="C194" s="52" t="s">
        <v>428</v>
      </c>
      <c r="D194" s="244"/>
      <c r="E194" s="244">
        <v>80437.5</v>
      </c>
      <c r="F194" s="54" t="str">
        <f t="shared" si="31"/>
        <v>-</v>
      </c>
    </row>
    <row r="195" spans="1:6" ht="12.75" customHeight="1" x14ac:dyDescent="0.2">
      <c r="A195" s="55">
        <v>3299</v>
      </c>
      <c r="B195" s="87" t="s">
        <v>430</v>
      </c>
      <c r="C195" s="52" t="s">
        <v>431</v>
      </c>
      <c r="D195" s="244">
        <v>135607</v>
      </c>
      <c r="E195" s="244">
        <v>214191.75</v>
      </c>
      <c r="F195" s="54">
        <f t="shared" si="31"/>
        <v>157.95036391926672</v>
      </c>
    </row>
    <row r="196" spans="1:6" ht="12.75" customHeight="1" x14ac:dyDescent="0.2">
      <c r="A196" s="55">
        <v>34</v>
      </c>
      <c r="B196" s="234" t="s">
        <v>432</v>
      </c>
      <c r="C196" s="52" t="s">
        <v>433</v>
      </c>
      <c r="D196" s="53">
        <f t="shared" ref="D196:E196" si="44">D197+D202+D210</f>
        <v>0</v>
      </c>
      <c r="E196" s="53">
        <f t="shared" si="44"/>
        <v>82974.3</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0</v>
      </c>
      <c r="E210" s="53">
        <f t="shared" si="47"/>
        <v>82974.3</v>
      </c>
      <c r="F210" s="54" t="str">
        <f t="shared" si="31"/>
        <v>-</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82974.3</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8930582</v>
      </c>
      <c r="E289" s="53">
        <f t="shared" si="79"/>
        <v>10012825.4</v>
      </c>
      <c r="F289" s="54">
        <f t="shared" si="76"/>
        <v>112.11839721084247</v>
      </c>
    </row>
    <row r="290" spans="1:6" ht="12.75" customHeight="1" x14ac:dyDescent="0.2">
      <c r="A290" s="55" t="s">
        <v>605</v>
      </c>
      <c r="B290" s="87" t="s">
        <v>616</v>
      </c>
      <c r="C290" s="52" t="s">
        <v>617</v>
      </c>
      <c r="D290" s="53">
        <f>IF(D6&gt;=D289,D6-D289,0)</f>
        <v>34906</v>
      </c>
      <c r="E290" s="53">
        <f>IF(E6&gt;=E289,E6-E289,0)</f>
        <v>135229.66999999993</v>
      </c>
      <c r="F290" s="54">
        <f t="shared" si="76"/>
        <v>387.41096086632649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103600</v>
      </c>
      <c r="E293" s="244">
        <v>291498.2</v>
      </c>
      <c r="F293" s="54">
        <f t="shared" si="76"/>
        <v>281.36891891891895</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189241</v>
      </c>
      <c r="E350" s="53">
        <f t="shared" si="95"/>
        <v>146585</v>
      </c>
      <c r="F350" s="54">
        <f t="shared" si="81"/>
        <v>77.459430038945058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189241</v>
      </c>
      <c r="E363" s="53">
        <f t="shared" si="99"/>
        <v>146585</v>
      </c>
      <c r="F363" s="54">
        <f t="shared" si="81"/>
        <v>77.459430038945058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8608</v>
      </c>
      <c r="E369" s="53">
        <f t="shared" si="101"/>
        <v>0</v>
      </c>
      <c r="F369" s="54">
        <f t="shared" si="81"/>
        <v>0</v>
      </c>
    </row>
    <row r="370" spans="1:6" ht="12.75" customHeight="1" x14ac:dyDescent="0.2">
      <c r="A370" s="55">
        <v>4221</v>
      </c>
      <c r="B370" s="87" t="s">
        <v>671</v>
      </c>
      <c r="C370" s="52" t="s">
        <v>763</v>
      </c>
      <c r="D370" s="244">
        <v>8608</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180633</v>
      </c>
      <c r="E383" s="53">
        <f t="shared" si="103"/>
        <v>146585</v>
      </c>
      <c r="F383" s="54">
        <f t="shared" si="81"/>
        <v>81.150731040286104</v>
      </c>
    </row>
    <row r="384" spans="1:6" ht="12.75" customHeight="1" x14ac:dyDescent="0.2">
      <c r="A384" s="55">
        <v>4241</v>
      </c>
      <c r="B384" s="87" t="s">
        <v>780</v>
      </c>
      <c r="C384" s="52" t="s">
        <v>781</v>
      </c>
      <c r="D384" s="244">
        <v>180633</v>
      </c>
      <c r="E384" s="244">
        <v>146585</v>
      </c>
      <c r="F384" s="54">
        <f t="shared" si="81"/>
        <v>81.150731040286104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189241</v>
      </c>
      <c r="E408" s="53">
        <f t="shared" si="111"/>
        <v>146585</v>
      </c>
      <c r="F408" s="54">
        <f t="shared" si="81"/>
        <v>77.459430038945058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8965488</v>
      </c>
      <c r="E412" s="53">
        <f>E6+E298</f>
        <v>10148055.07</v>
      </c>
      <c r="F412" s="54">
        <f t="shared" si="81"/>
        <v>113.1902141857755</v>
      </c>
    </row>
    <row r="413" spans="1:6" ht="12.75" customHeight="1" x14ac:dyDescent="0.2">
      <c r="A413" s="55" t="s">
        <v>605</v>
      </c>
      <c r="B413" s="87" t="s">
        <v>828</v>
      </c>
      <c r="C413" s="52" t="s">
        <v>829</v>
      </c>
      <c r="D413" s="53">
        <f t="shared" ref="D413:E413" si="112">D289+D350</f>
        <v>9119823</v>
      </c>
      <c r="E413" s="53">
        <f t="shared" si="112"/>
        <v>10159410.4</v>
      </c>
      <c r="F413" s="54">
        <f t="shared" si="81"/>
        <v>111.39920588371068</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154335</v>
      </c>
      <c r="E415" s="53">
        <f t="shared" si="114"/>
        <v>11355.330000000075</v>
      </c>
      <c r="F415" s="54">
        <f t="shared" si="81"/>
        <v>7.3575857712120216</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103600</v>
      </c>
      <c r="E417" s="53">
        <f t="shared" si="116"/>
        <v>291498.2</v>
      </c>
      <c r="F417" s="54">
        <f t="shared" si="81"/>
        <v>281.36891891891895</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8965488</v>
      </c>
      <c r="E639" s="53">
        <f t="shared" si="180"/>
        <v>10148055.07</v>
      </c>
      <c r="F639" s="54">
        <f t="shared" si="119"/>
        <v>113.1902141857755</v>
      </c>
    </row>
    <row r="640" spans="1:6" ht="12.75" customHeight="1" x14ac:dyDescent="0.2">
      <c r="A640" s="55" t="s">
        <v>605</v>
      </c>
      <c r="B640" s="87" t="s">
        <v>1274</v>
      </c>
      <c r="C640" s="52" t="s">
        <v>1275</v>
      </c>
      <c r="D640" s="53">
        <f t="shared" ref="D640:E640" si="181">D413+D528</f>
        <v>9119823</v>
      </c>
      <c r="E640" s="53">
        <f t="shared" si="181"/>
        <v>10159410.4</v>
      </c>
      <c r="F640" s="54">
        <f t="shared" si="119"/>
        <v>111.39920588371068</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154335</v>
      </c>
      <c r="E642" s="53">
        <f t="shared" si="183"/>
        <v>11355.330000000075</v>
      </c>
      <c r="F642" s="54">
        <f t="shared" si="119"/>
        <v>7.3575857712120216</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103600</v>
      </c>
      <c r="E644" s="53">
        <f t="shared" si="185"/>
        <v>291498.2</v>
      </c>
      <c r="F644" s="54">
        <f t="shared" si="119"/>
        <v>281.36891891891895</v>
      </c>
    </row>
    <row r="645" spans="1:6" ht="22.8" x14ac:dyDescent="0.2">
      <c r="A645" s="55" t="s">
        <v>605</v>
      </c>
      <c r="B645" s="87" t="s">
        <v>1284</v>
      </c>
      <c r="C645" s="52" t="s">
        <v>1285</v>
      </c>
      <c r="D645" s="53">
        <f t="shared" ref="D645:E645" si="186">IF(D641+D643-D642-D644&gt;=0,D641+D643-D642-D644,0)</f>
        <v>0</v>
      </c>
      <c r="E645" s="53">
        <f t="shared" si="186"/>
        <v>0</v>
      </c>
      <c r="F645" s="54" t="str">
        <f t="shared" si="119"/>
        <v>-</v>
      </c>
    </row>
    <row r="646" spans="1:6" ht="22.8" x14ac:dyDescent="0.2">
      <c r="A646" s="55" t="s">
        <v>605</v>
      </c>
      <c r="B646" s="87" t="s">
        <v>1286</v>
      </c>
      <c r="C646" s="52" t="s">
        <v>1287</v>
      </c>
      <c r="D646" s="53">
        <f t="shared" ref="D646:E646" si="187">IF(D642+D644-D641-D643&gt;=0,D642+D644-D641-D643,0)</f>
        <v>257935</v>
      </c>
      <c r="E646" s="53">
        <f t="shared" si="187"/>
        <v>302853.53000000009</v>
      </c>
      <c r="F646" s="54">
        <f t="shared" si="119"/>
        <v>117.41467036268831</v>
      </c>
    </row>
    <row r="647" spans="1:6" ht="22.8" x14ac:dyDescent="0.2">
      <c r="A647" s="57" t="s">
        <v>1288</v>
      </c>
      <c r="B647" s="235" t="s">
        <v>1289</v>
      </c>
      <c r="C647" s="58" t="s">
        <v>1288</v>
      </c>
      <c r="D647" s="245">
        <v>683321</v>
      </c>
      <c r="E647" s="245">
        <v>723869.25</v>
      </c>
      <c r="F647" s="59">
        <f t="shared" si="119"/>
        <v>105.93399734531795</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68912</v>
      </c>
      <c r="E650" s="244">
        <v>73346.880000000005</v>
      </c>
      <c r="F650" s="54">
        <f t="shared" si="188"/>
        <v>106.4355700023218</v>
      </c>
    </row>
    <row r="651" spans="1:6" ht="12.75" customHeight="1" x14ac:dyDescent="0.2">
      <c r="A651" s="55" t="s">
        <v>1295</v>
      </c>
      <c r="B651" s="87" t="s">
        <v>1296</v>
      </c>
      <c r="C651" s="52" t="s">
        <v>1295</v>
      </c>
      <c r="D651" s="244">
        <v>68912</v>
      </c>
      <c r="E651" s="244">
        <v>73346.880000000005</v>
      </c>
      <c r="F651" s="54">
        <f t="shared" si="188"/>
        <v>106.4355700023218</v>
      </c>
    </row>
    <row r="652" spans="1:6" ht="22.8" x14ac:dyDescent="0.2">
      <c r="A652" s="55">
        <v>11</v>
      </c>
      <c r="B652" s="87" t="s">
        <v>1297</v>
      </c>
      <c r="C652" s="52" t="s">
        <v>1298</v>
      </c>
      <c r="D652" s="53">
        <f t="shared" ref="D652:E652" si="189">+D649+D650-D651</f>
        <v>0</v>
      </c>
      <c r="E652" s="53">
        <f t="shared" si="189"/>
        <v>0</v>
      </c>
      <c r="F652" s="54" t="str">
        <f t="shared" si="188"/>
        <v>-</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65</v>
      </c>
      <c r="E654" s="264">
        <v>65</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53</v>
      </c>
      <c r="E656" s="264">
        <v>53</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8065763</v>
      </c>
      <c r="E675" s="244">
        <v>8871999.8200000003</v>
      </c>
      <c r="F675" s="54">
        <f t="shared" si="188"/>
        <v>109.99579109874664</v>
      </c>
    </row>
    <row r="676" spans="1:6" ht="22.8" x14ac:dyDescent="0.2">
      <c r="A676" s="55">
        <v>63613</v>
      </c>
      <c r="B676" s="234" t="s">
        <v>1346</v>
      </c>
      <c r="C676" s="52" t="s">
        <v>1347</v>
      </c>
      <c r="D676" s="244"/>
      <c r="E676" s="244">
        <v>4804</v>
      </c>
      <c r="F676" s="54" t="str">
        <f t="shared" si="188"/>
        <v>-</v>
      </c>
    </row>
    <row r="677" spans="1:6" ht="22.8" x14ac:dyDescent="0.2">
      <c r="A677" s="55">
        <v>63622</v>
      </c>
      <c r="B677" s="234" t="s">
        <v>1348</v>
      </c>
      <c r="C677" s="52" t="s">
        <v>1349</v>
      </c>
      <c r="D677" s="244">
        <v>180633</v>
      </c>
      <c r="E677" s="244">
        <v>136391.65</v>
      </c>
      <c r="F677" s="54">
        <f t="shared" si="188"/>
        <v>75.507603815471143</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74854</v>
      </c>
      <c r="E710" s="244">
        <v>134794.04</v>
      </c>
      <c r="F710" s="54">
        <f t="shared" si="188"/>
        <v>180.07593448579905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185267</v>
      </c>
      <c r="E718" s="244">
        <v>218998.55</v>
      </c>
      <c r="F718" s="54">
        <f t="shared" si="188"/>
        <v>118.20699315042613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307" workbookViewId="0">
      <selection activeCell="E255" sqref="E255"/>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28377822</v>
      </c>
      <c r="E6" s="231">
        <f t="shared" si="0"/>
        <v>28008827.27</v>
      </c>
      <c r="F6" s="232">
        <f t="shared" ref="F6:F260" si="1">IF(D6&gt;0,IF(E6/D6&gt;=100,"&gt;&gt;100",E6/D6*100),"-")</f>
        <v>98.699707363024544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27495130</v>
      </c>
      <c r="E7" s="106">
        <f t="shared" si="2"/>
        <v>27060570.079999998</v>
      </c>
      <c r="F7" s="95">
        <f t="shared" si="1"/>
        <v>98.419502217301741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1396460</v>
      </c>
      <c r="E8" s="106">
        <f>E9+E10-E11</f>
        <v>1396459.69</v>
      </c>
      <c r="F8" s="95">
        <f t="shared" si="1"/>
        <v>99.999977801011113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1396460</v>
      </c>
      <c r="E9" s="249">
        <v>1396459.69</v>
      </c>
      <c r="F9" s="95">
        <f t="shared" si="1"/>
        <v>99.999977801011113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26098670</v>
      </c>
      <c r="E12" s="106">
        <f t="shared" si="3"/>
        <v>25664110.389999997</v>
      </c>
      <c r="F12" s="95">
        <f t="shared" si="1"/>
        <v>98.334935803242075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25128140</v>
      </c>
      <c r="E13" s="106">
        <f t="shared" si="4"/>
        <v>24644916.869999997</v>
      </c>
      <c r="F13" s="95">
        <f t="shared" si="1"/>
        <v>98.076964192335765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41272813</v>
      </c>
      <c r="E15" s="249">
        <v>41306812.539999999</v>
      </c>
      <c r="F15" s="95">
        <f t="shared" si="1"/>
        <v>100.08237756898227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16144673</v>
      </c>
      <c r="E18" s="249">
        <v>16661895.67</v>
      </c>
      <c r="F18" s="95">
        <f t="shared" si="1"/>
        <v>103.20367386815452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481897</v>
      </c>
      <c r="E19" s="106">
        <f t="shared" si="5"/>
        <v>516510.71000000043</v>
      </c>
      <c r="F19" s="95">
        <f t="shared" si="1"/>
        <v>107.18280254909254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3228989</v>
      </c>
      <c r="E20" s="249">
        <v>3275501.99</v>
      </c>
      <c r="F20" s="95">
        <f t="shared" si="1"/>
        <v>101.44048152533193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3160</v>
      </c>
      <c r="E21" s="249">
        <v>3160</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128032</v>
      </c>
      <c r="E22" s="249">
        <v>128031.65</v>
      </c>
      <c r="F22" s="95">
        <f t="shared" si="1"/>
        <v>99.999726630842289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5250</v>
      </c>
      <c r="E25" s="249">
        <v>5250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698109</v>
      </c>
      <c r="E26" s="249">
        <v>698109.12</v>
      </c>
      <c r="F26" s="95">
        <f t="shared" si="1"/>
        <v>100.00001718929279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3581643</v>
      </c>
      <c r="E28" s="249">
        <v>3593542.05</v>
      </c>
      <c r="F28" s="95">
        <f t="shared" si="1"/>
        <v>100.3322232282782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488633</v>
      </c>
      <c r="E35" s="106">
        <f t="shared" si="7"/>
        <v>502682.81</v>
      </c>
      <c r="F35" s="95">
        <f t="shared" si="1"/>
        <v>102.87532974645592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841987</v>
      </c>
      <c r="E36" s="249">
        <v>997621.73</v>
      </c>
      <c r="F36" s="95">
        <f t="shared" si="1"/>
        <v>118.4842200651554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353354</v>
      </c>
      <c r="E40" s="249">
        <v>494938.92</v>
      </c>
      <c r="F40" s="95">
        <f t="shared" si="1"/>
        <v>140.06886012327578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131828</v>
      </c>
      <c r="E54" s="249">
        <v>131827.98000000001</v>
      </c>
      <c r="F54" s="95">
        <f t="shared" si="1"/>
        <v>99.999984828716208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131828</v>
      </c>
      <c r="E55" s="249">
        <v>131827.98000000001</v>
      </c>
      <c r="F55" s="95">
        <f t="shared" si="1"/>
        <v>99.999984828716208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882692</v>
      </c>
      <c r="E68" s="106">
        <f t="shared" si="13"/>
        <v>948257.19</v>
      </c>
      <c r="F68" s="95">
        <f t="shared" si="1"/>
        <v>107.42786725154414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73267</v>
      </c>
      <c r="E78" s="106">
        <f>E79+SUM(E82:E84)-E85+E86</f>
        <v>74618.06</v>
      </c>
      <c r="F78" s="95">
        <f t="shared" si="1"/>
        <v>101.84402254766812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73267</v>
      </c>
      <c r="E86" s="249">
        <v>74618.06</v>
      </c>
      <c r="F86" s="95">
        <f t="shared" si="1"/>
        <v>101.84402254766812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126104</v>
      </c>
      <c r="E146" s="106">
        <f t="shared" si="26"/>
        <v>149769.88</v>
      </c>
      <c r="F146" s="95">
        <f t="shared" si="1"/>
        <v>118.7669542599759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12265</v>
      </c>
      <c r="E159" s="249">
        <v>52605.13</v>
      </c>
      <c r="F159" s="95">
        <f t="shared" si="1"/>
        <v>428.90444353852422</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840</v>
      </c>
      <c r="E160" s="249">
        <v>352.5</v>
      </c>
      <c r="F160" s="95">
        <f t="shared" si="1"/>
        <v>41.964285714285715</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112999</v>
      </c>
      <c r="E161" s="249">
        <v>96812.25</v>
      </c>
      <c r="F161" s="95">
        <f t="shared" si="1"/>
        <v>85.675315710758497</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683321</v>
      </c>
      <c r="E170" s="106">
        <f t="shared" si="29"/>
        <v>723869.25</v>
      </c>
      <c r="F170" s="95">
        <f t="shared" si="1"/>
        <v>105.93399734531795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683321</v>
      </c>
      <c r="E173" s="249">
        <v>723869.25</v>
      </c>
      <c r="F173" s="95">
        <f t="shared" si="1"/>
        <v>105.93399734531795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28377822</v>
      </c>
      <c r="E175" s="106">
        <f t="shared" si="30"/>
        <v>28008827.269999996</v>
      </c>
      <c r="F175" s="95">
        <f t="shared" si="1"/>
        <v>98.69970736302453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1146081</v>
      </c>
      <c r="E176" s="106">
        <f t="shared" si="31"/>
        <v>1198153.0899999999</v>
      </c>
      <c r="F176" s="95">
        <f t="shared" si="1"/>
        <v>104.54349125410856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1137371</v>
      </c>
      <c r="E177" s="106">
        <f t="shared" si="32"/>
        <v>1179861.8299999998</v>
      </c>
      <c r="F177" s="95">
        <f t="shared" si="1"/>
        <v>103.73588125598418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663452</v>
      </c>
      <c r="E178" s="249">
        <v>707967.2</v>
      </c>
      <c r="F178" s="95">
        <f t="shared" si="1"/>
        <v>106.70963385444614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400652</v>
      </c>
      <c r="E179" s="249">
        <v>397726.94</v>
      </c>
      <c r="F179" s="95">
        <f t="shared" si="1"/>
        <v>99.269925022213783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73267</v>
      </c>
      <c r="E188" s="249">
        <v>74167.69</v>
      </c>
      <c r="F188" s="95">
        <f t="shared" si="1"/>
        <v>101.2293256172629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8710</v>
      </c>
      <c r="E189" s="249">
        <v>18291.259999999998</v>
      </c>
      <c r="F189" s="95">
        <f t="shared" si="1"/>
        <v>210.00298507462688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27231741</v>
      </c>
      <c r="E237" s="106">
        <f t="shared" si="41"/>
        <v>26810674.179999996</v>
      </c>
      <c r="F237" s="95">
        <f t="shared" si="1"/>
        <v>98.45376459771704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27476571</v>
      </c>
      <c r="E238" s="106">
        <f t="shared" si="42"/>
        <v>27060570.079999998</v>
      </c>
      <c r="F238" s="95">
        <f t="shared" si="1"/>
        <v>98.485979491400144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27476571</v>
      </c>
      <c r="E239" s="106">
        <f t="shared" si="43"/>
        <v>27060570.079999998</v>
      </c>
      <c r="F239" s="95">
        <f t="shared" si="1"/>
        <v>98.485979491400144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27476571</v>
      </c>
      <c r="E240" s="249">
        <v>27060570.079999998</v>
      </c>
      <c r="F240" s="95">
        <f t="shared" si="1"/>
        <v>98.485979491400144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-257935</v>
      </c>
      <c r="E245" s="106">
        <f t="shared" si="45"/>
        <v>-302853.53000000003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257935</v>
      </c>
      <c r="E250" s="106">
        <f t="shared" si="47"/>
        <v>302853.53000000003</v>
      </c>
      <c r="F250" s="95">
        <f t="shared" si="1"/>
        <v>117.41467036268828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257935</v>
      </c>
      <c r="E251" s="249">
        <v>302853.53000000003</v>
      </c>
      <c r="F251" s="95">
        <f t="shared" si="1"/>
        <v>117.41467036268828</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13105</v>
      </c>
      <c r="E255" s="249">
        <v>52957.63</v>
      </c>
      <c r="F255" s="95">
        <f t="shared" si="1"/>
        <v>404.10247996947726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491281.04</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491281.04</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116443</v>
      </c>
      <c r="E264" s="249">
        <v>134587.54</v>
      </c>
      <c r="F264" s="95">
        <f t="shared" si="50"/>
        <v>115.58233642211211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9661</v>
      </c>
      <c r="E265" s="249">
        <v>15182.34</v>
      </c>
      <c r="F265" s="95">
        <f t="shared" si="50"/>
        <v>157.15081254528519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74167.69</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73267</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450.37</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112999</v>
      </c>
      <c r="E286" s="249">
        <v>96812.25</v>
      </c>
      <c r="F286" s="95">
        <f t="shared" si="50"/>
        <v>85.675315710758497</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1135671</v>
      </c>
      <c r="E287" s="249">
        <v>1167746.53</v>
      </c>
      <c r="F287" s="95">
        <f t="shared" si="50"/>
        <v>102.8243681488741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1700</v>
      </c>
      <c r="E288" s="249">
        <v>12115.3</v>
      </c>
      <c r="F288" s="95">
        <f t="shared" si="50"/>
        <v>712.66470588235291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8710</v>
      </c>
      <c r="E289" s="249">
        <v>18291.259999999998</v>
      </c>
      <c r="F289" s="95">
        <f t="shared" si="50"/>
        <v>210.00298507462688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73267</v>
      </c>
      <c r="E302" s="249">
        <v>74167.69</v>
      </c>
      <c r="F302" s="95">
        <f t="shared" si="50"/>
        <v>101.2293256172629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8" sqref="E11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9119823</v>
      </c>
      <c r="E114" s="83">
        <f t="shared" si="22"/>
        <v>10159410.4</v>
      </c>
      <c r="F114" s="65">
        <f t="shared" si="1"/>
        <v>111.39920588371068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9119823</v>
      </c>
      <c r="E115" s="83">
        <f t="shared" si="23"/>
        <v>10159410.4</v>
      </c>
      <c r="F115" s="65">
        <f t="shared" si="1"/>
        <v>111.39920588371068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9119823</v>
      </c>
      <c r="E117" s="251">
        <v>10159410.4</v>
      </c>
      <c r="F117" s="65">
        <f t="shared" si="1"/>
        <v>111.39920588371068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9119823</v>
      </c>
      <c r="E141" s="108">
        <f t="shared" si="28"/>
        <v>10159410.4</v>
      </c>
      <c r="F141" s="84">
        <f t="shared" si="1"/>
        <v>111.39920588371068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80513</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80513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80513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80513</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42" sqref="D4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1146080</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10306458.100000001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10159873.100000001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8720674.9000000004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1303305.55</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82974.3</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52918.35</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146585</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10254385.010000002</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10108331.270000001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8676158.5199999996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1312635.96</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82974.3</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36562.49</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146053.74</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1198153.0899999999</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464043.54</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445752.27999999997</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328164.61</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149037.34</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73876.28</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63073.760000000002</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v>42177.23</v>
      </c>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117587.66999999998</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5189.38</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39130.89</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v>73267.399999999994</v>
      </c>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18291.260000000002</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827.36</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8413.9</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v>9050</v>
      </c>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734109.55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734109.55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0"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12778</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5</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2023-01-31T18:11:10Z</cp:lastPrinted>
  <dcterms:created xsi:type="dcterms:W3CDTF">2022-04-01T05:14:30Z</dcterms:created>
  <dcterms:modified xsi:type="dcterms:W3CDTF">2023-01-31T19:35:55Z</dcterms:modified>
</cp:coreProperties>
</file>